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19440" windowHeight="12270"/>
  </bookViews>
  <sheets>
    <sheet name="1.1" sheetId="2" r:id="rId1"/>
    <sheet name="1.2" sheetId="3" r:id="rId2"/>
    <sheet name="1.3" sheetId="4" r:id="rId3"/>
    <sheet name="1.3.1" sheetId="5" r:id="rId4"/>
    <sheet name="2.1" sheetId="1" r:id="rId5"/>
    <sheet name="2.2" sheetId="7" r:id="rId6"/>
    <sheet name="2.3" sheetId="8" r:id="rId7"/>
    <sheet name="3.1" sheetId="9" r:id="rId8"/>
    <sheet name="3.2" sheetId="10" r:id="rId9"/>
    <sheet name="3.4" sheetId="11" r:id="rId10"/>
    <sheet name="3.5" sheetId="12" r:id="rId11"/>
    <sheet name="4.2" sheetId="14" r:id="rId12"/>
    <sheet name="4.3" sheetId="15" r:id="rId13"/>
  </sheets>
  <definedNames>
    <definedName name="sub_17403" localSheetId="12">'4.3'!$A$1</definedName>
    <definedName name="_xlnm.Print_Area" localSheetId="0">'1.1'!$A$1:$M$12</definedName>
    <definedName name="_xlnm.Print_Area" localSheetId="1">'1.2'!$A$1:$G$11</definedName>
    <definedName name="_xlnm.Print_Area" localSheetId="2">'1.3'!$A$1:$F$33</definedName>
    <definedName name="_xlnm.Print_Area" localSheetId="3">'1.3.1'!$A$1:$E$35</definedName>
    <definedName name="_xlnm.Print_Area" localSheetId="4">'2.1'!$A$1:$E$34</definedName>
    <definedName name="_xlnm.Print_Area" localSheetId="5">'2.2'!$A$1:$T$16</definedName>
    <definedName name="_xlnm.Print_Area" localSheetId="6">'2.3'!$A$1:$B$9</definedName>
    <definedName name="_xlnm.Print_Area" localSheetId="7">'3.1'!$A$1:$C$17</definedName>
    <definedName name="_xlnm.Print_Area" localSheetId="11">'4.2'!$A$1:$K$7</definedName>
  </definedNames>
  <calcPr calcId="125725"/>
</workbook>
</file>

<file path=xl/calcChain.xml><?xml version="1.0" encoding="utf-8"?>
<calcChain xmlns="http://schemas.openxmlformats.org/spreadsheetml/2006/main">
  <c r="E11" i="1"/>
  <c r="I7" i="2"/>
  <c r="I5"/>
  <c r="D5"/>
  <c r="E6" i="1"/>
  <c r="S15" i="7"/>
  <c r="G15"/>
  <c r="D32" i="1"/>
  <c r="B32"/>
  <c r="E32" i="4"/>
  <c r="B32"/>
  <c r="J31"/>
  <c r="J32"/>
  <c r="E16" i="5"/>
  <c r="D14" i="11" l="1"/>
  <c r="R14" s="1"/>
  <c r="R15"/>
  <c r="R9"/>
  <c r="R8"/>
  <c r="G6" i="3" l="1"/>
  <c r="I6" i="2"/>
  <c r="D6"/>
  <c r="D7"/>
  <c r="B5" i="5" l="1"/>
  <c r="C5" s="1"/>
  <c r="D5" s="1"/>
  <c r="E5" s="1"/>
  <c r="B5" i="4"/>
  <c r="C5" s="1"/>
  <c r="D5" s="1"/>
  <c r="E5" s="1"/>
  <c r="F5" s="1"/>
  <c r="A5" i="10" l="1"/>
  <c r="A6" s="1"/>
  <c r="A4" i="8"/>
  <c r="A5" s="1"/>
  <c r="A6" s="1"/>
  <c r="A6" i="3" l="1"/>
  <c r="A6" i="2"/>
  <c r="A7" s="1"/>
</calcChain>
</file>

<file path=xl/sharedStrings.xml><?xml version="1.0" encoding="utf-8"?>
<sst xmlns="http://schemas.openxmlformats.org/spreadsheetml/2006/main" count="372" uniqueCount="210">
  <si>
    <t>N</t>
  </si>
  <si>
    <t>Показатель</t>
  </si>
  <si>
    <t>Значение показателя, годы</t>
  </si>
  <si>
    <t>N-1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</si>
  <si>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</si>
  <si>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</si>
  <si>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</si>
  <si>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</si>
  <si>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</si>
  <si>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</si>
  <si>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</si>
  <si>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2.1
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</si>
  <si>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</si>
  <si>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</si>
  <si>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</si>
  <si>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</si>
  <si>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</si>
  <si>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</si>
  <si>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</si>
  <si>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</si>
  <si>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</si>
  <si>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</si>
  <si>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</si>
  <si>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</si>
  <si>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</si>
  <si>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</si>
  <si>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</si>
  <si>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</si>
  <si>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</si>
  <si>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</si>
  <si>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</si>
  <si>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</si>
  <si>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</si>
  <si>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</si>
  <si>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</si>
  <si>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</si>
  <si>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</si>
  <si>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</si>
  <si>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</si>
  <si>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</si>
  <si>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</si>
  <si>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</si>
  <si>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</si>
  <si>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</si>
  <si>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</si>
  <si>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</si>
  <si>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</si>
  <si>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</si>
  <si>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</si>
  <si>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...</t>
  </si>
  <si>
    <t>№ п.п.</t>
  </si>
  <si>
    <t>Ведение раздела отзывов и предложений на сайте органиции</t>
  </si>
  <si>
    <t>Наименование мероприятия</t>
  </si>
  <si>
    <t>Повышение эффективности обратоки заявок потребителей</t>
  </si>
  <si>
    <t>Проведение регулярных опросов потребителей</t>
  </si>
  <si>
    <t>Информирование о необходимости передачи показаний приборов учета</t>
  </si>
  <si>
    <t>Ед.изм.</t>
  </si>
  <si>
    <t>Величина мощности</t>
  </si>
  <si>
    <t>Уменьшение времени на подготовку проекта договора на осуществление технологического присоединения</t>
  </si>
  <si>
    <t>Предоставление консультаций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</si>
  <si>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</si>
  <si>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</si>
  <si>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</si>
  <si>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</si>
  <si>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</si>
  <si>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</si>
  <si>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</si>
  <si>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</si>
  <si>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</si>
  <si>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</si>
  <si>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</si>
  <si>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</si>
  <si>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</si>
  <si>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</si>
  <si>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</si>
  <si>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</si>
  <si>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</si>
  <si>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</si>
  <si>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</si>
  <si>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</si>
  <si>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7.1</t>
  </si>
  <si>
    <t>7.2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</si>
  <si>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</si>
  <si>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</si>
  <si>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</si>
  <si>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</si>
  <si>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</si>
  <si>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</si>
  <si>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</si>
  <si>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</si>
  <si>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</si>
  <si>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</si>
  <si>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</si>
  <si>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2.1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</si>
  <si>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</si>
  <si>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</si>
  <si>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</si>
  <si>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</si>
  <si>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</si>
  <si>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</si>
  <si>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</si>
  <si>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</si>
  <si>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</si>
  <si>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</si>
  <si>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</si>
  <si>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</si>
  <si>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</si>
  <si>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</si>
  <si>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</si>
  <si>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</si>
  <si>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</si>
  <si>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</si>
  <si>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</si>
  <si>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</si>
  <si>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</si>
  <si>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</si>
  <si>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</si>
  <si>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</si>
  <si>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</si>
  <si>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</si>
  <si>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t xml:space="preserve">Общая информация </t>
  </si>
  <si>
    <t>N
 (текущий год)</t>
  </si>
  <si>
    <t xml:space="preserve">Показатели качества услуг по передаче электрической энергии в целом по сетевой организации </t>
  </si>
  <si>
    <t>Уменьшение времени на подготовку сетевой организацией технических условий (ТУ) на технологическое присоединение и их согласование с вышестоящей сетевой организацией</t>
  </si>
  <si>
    <t>Сведения о качестве услуг по технологическому присоединению к электрическим сетям сетевой организации</t>
  </si>
  <si>
    <t>500 - сельская местность/300 - городская местность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</si>
  <si>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</si>
  <si>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</si>
  <si>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Общая информация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</si>
  <si>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</si>
  <si>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</si>
  <si>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</si>
  <si>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</si>
  <si>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</si>
  <si>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</si>
  <si>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</si>
  <si>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</si>
  <si>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</si>
  <si>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</si>
  <si>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</si>
  <si>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</si>
  <si>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</si>
  <si>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</si>
  <si>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</si>
  <si>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</si>
  <si>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</si>
  <si>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</si>
  <si>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</si>
  <si>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</si>
  <si>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</si>
  <si>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</si>
  <si>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</si>
  <si>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</si>
  <si>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</si>
  <si>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</si>
  <si>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</si>
  <si>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</si>
  <si>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</si>
  <si>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</si>
  <si>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</si>
  <si>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</si>
  <si>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</si>
  <si>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</si>
  <si>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</si>
  <si>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</si>
  <si>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</si>
  <si>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</si>
  <si>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</si>
  <si>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</si>
  <si>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</si>
  <si>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</si>
  <si>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</si>
  <si>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</si>
  <si>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</si>
  <si>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</si>
  <si>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</si>
  <si>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</si>
  <si>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</si>
  <si>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</si>
  <si>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</si>
  <si>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</si>
  <si>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</si>
  <si>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</si>
  <si>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</si>
  <si>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</si>
  <si>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</si>
  <si>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 xml:space="preserve"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</si>
  <si>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</t>
  </si>
  <si>
    <t>5-10</t>
  </si>
  <si>
    <t>нет</t>
  </si>
  <si>
    <t>2017 год</t>
  </si>
  <si>
    <t>2018 год</t>
  </si>
  <si>
    <t>Мероприятия, выполненные сетевой организацией в целях повышения качества оказания услуг по передаче электрической энергии в 2018 г.</t>
  </si>
  <si>
    <t>Мероприятия, выполненные сетевой организацией в целях совершенствования деятельности по технологическому присоединению в 2018 г.</t>
  </si>
  <si>
    <t>Технологическое присоединение к электрической сети, передача и распределение электроэнергии по сетям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</si>
  <si>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 г.</t>
  </si>
  <si>
    <t>с 8 ч. 00 мин. до 17 ч.00 мин.</t>
  </si>
  <si>
    <t xml:space="preserve">Примечание. </t>
  </si>
  <si>
    <t>дерево на пасынках</t>
  </si>
  <si>
    <t>МВт</t>
  </si>
  <si>
    <t>ООО "Павловэнерго"</t>
  </si>
  <si>
    <t>г. Павлово, пер. Гаражный,д.1</t>
  </si>
  <si>
    <t>(831-71) 3-37-49</t>
  </si>
  <si>
    <t>ООО "Павловоэнерго"</t>
  </si>
  <si>
    <t>(831-71) 3-10-93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</si>
  <si>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color theme="1"/>
        <rFont val="Times New Roman"/>
        <family val="1"/>
        <charset val="204"/>
      </rPr>
      <t>SAIDI</t>
    </r>
    <r>
      <rPr>
        <sz val="10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</si>
  <si>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0"/>
        <color theme="1"/>
        <rFont val="Times New Roman"/>
        <family val="1"/>
        <charset val="204"/>
      </rPr>
      <t>SAIFI</t>
    </r>
    <r>
      <rPr>
        <sz val="10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</si>
  <si>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0"/>
        <color theme="1"/>
        <rFont val="Times New Roman"/>
        <family val="1"/>
        <charset val="204"/>
      </rPr>
      <t>SAIDI, план</t>
    </r>
    <r>
      <rPr>
        <sz val="10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</si>
  <si>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0"/>
        <color theme="1"/>
        <rFont val="Times New Roman"/>
        <family val="1"/>
        <charset val="204"/>
      </rPr>
      <t>SAIFI, план</t>
    </r>
    <r>
      <rPr>
        <sz val="10"/>
        <color theme="1"/>
        <rFont val="Times New Roman"/>
        <family val="1"/>
        <charset val="204"/>
      </rPr>
      <t>)</t>
    </r>
  </si>
  <si>
    <t>Стоимость технологического присоединения к электрическим сетям сетевой организации рассчитывается в соответствии с решением, утвержденным  РСТ от 20.12.2018 г, согласно Приложению 1,2,3</t>
  </si>
</sst>
</file>

<file path=xl/styles.xml><?xml version="1.0" encoding="utf-8"?>
<styleSheet xmlns="http://schemas.openxmlformats.org/spreadsheetml/2006/main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sz val="11"/>
      <name val="Arial Cyr"/>
      <family val="2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0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74">
    <xf numFmtId="0" fontId="0" fillId="0" borderId="0"/>
    <xf numFmtId="0" fontId="3" fillId="0" borderId="0"/>
    <xf numFmtId="170" fontId="4" fillId="0" borderId="0">
      <alignment vertical="top"/>
    </xf>
    <xf numFmtId="170" fontId="5" fillId="0" borderId="0">
      <alignment vertical="top"/>
    </xf>
    <xf numFmtId="171" fontId="5" fillId="2" borderId="0">
      <alignment vertical="top"/>
    </xf>
    <xf numFmtId="170" fontId="5" fillId="3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3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5" fontId="7" fillId="0" borderId="0">
      <protection locked="0"/>
    </xf>
    <xf numFmtId="176" fontId="7" fillId="0" borderId="2">
      <protection locked="0"/>
    </xf>
    <xf numFmtId="176" fontId="8" fillId="0" borderId="0">
      <protection locked="0"/>
    </xf>
    <xf numFmtId="176" fontId="8" fillId="0" borderId="0">
      <protection locked="0"/>
    </xf>
    <xf numFmtId="176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7" fontId="12" fillId="0" borderId="3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7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2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177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2" fontId="5" fillId="0" borderId="0">
      <alignment vertical="top"/>
    </xf>
    <xf numFmtId="172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2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7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2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0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0" fontId="13" fillId="0" borderId="0"/>
    <xf numFmtId="184" fontId="3" fillId="0" borderId="0"/>
    <xf numFmtId="0" fontId="6" fillId="0" borderId="0"/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27" fillId="0" borderId="0"/>
    <xf numFmtId="0" fontId="127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" fillId="0" borderId="0"/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29" fillId="0" borderId="4" applyNumberFormat="0" applyAlignment="0">
      <protection locked="0"/>
    </xf>
    <xf numFmtId="172" fontId="22" fillId="0" borderId="0">
      <alignment vertical="top"/>
    </xf>
    <xf numFmtId="0" fontId="129" fillId="22" borderId="4" applyNumberFormat="0" applyAlignment="0"/>
    <xf numFmtId="172" fontId="35" fillId="0" borderId="0">
      <alignment vertical="top"/>
    </xf>
    <xf numFmtId="172" fontId="5" fillId="2" borderId="0">
      <alignment vertical="top"/>
    </xf>
    <xf numFmtId="172" fontId="5" fillId="0" borderId="0">
      <alignment vertical="top"/>
    </xf>
    <xf numFmtId="172" fontId="5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172" fontId="52" fillId="44" borderId="0">
      <alignment horizontal="right" vertical="top"/>
    </xf>
    <xf numFmtId="49" fontId="131" fillId="42" borderId="34" applyNumberFormat="0">
      <alignment horizontal="center" vertical="center"/>
    </xf>
    <xf numFmtId="0" fontId="130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89" fontId="9" fillId="0" borderId="0" applyFont="0" applyFill="0" applyBorder="0" applyAlignment="0" applyProtection="0"/>
    <xf numFmtId="0" fontId="63" fillId="0" borderId="0">
      <alignment horizontal="center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63" fillId="0" borderId="0">
      <alignment horizontal="centerContinuous" vertical="center" wrapText="1"/>
    </xf>
    <xf numFmtId="0" fontId="127" fillId="0" borderId="0"/>
    <xf numFmtId="0" fontId="127" fillId="0" borderId="0"/>
    <xf numFmtId="0" fontId="1" fillId="0" borderId="0"/>
    <xf numFmtId="49" fontId="61" fillId="0" borderId="0" applyBorder="0">
      <alignment vertical="top"/>
    </xf>
    <xf numFmtId="0" fontId="1" fillId="0" borderId="0"/>
    <xf numFmtId="0" fontId="13" fillId="0" borderId="0"/>
    <xf numFmtId="0" fontId="13" fillId="0" borderId="0"/>
    <xf numFmtId="0" fontId="79" fillId="0" borderId="0">
      <alignment vertical="center"/>
    </xf>
    <xf numFmtId="0" fontId="9" fillId="0" borderId="0"/>
    <xf numFmtId="0" fontId="7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>
      <alignment vertical="top"/>
    </xf>
    <xf numFmtId="0" fontId="4" fillId="0" borderId="0">
      <alignment horizontal="left"/>
    </xf>
    <xf numFmtId="0" fontId="13" fillId="0" borderId="0"/>
    <xf numFmtId="0" fontId="13" fillId="0" borderId="0"/>
    <xf numFmtId="0" fontId="127" fillId="0" borderId="0"/>
    <xf numFmtId="0" fontId="1" fillId="0" borderId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4" fillId="0" borderId="0">
      <alignment vertical="top"/>
    </xf>
    <xf numFmtId="49" fontId="132" fillId="55" borderId="35" applyBorder="0" applyProtection="0">
      <alignment horizontal="left" vertic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61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Font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3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16" applyBorder="0">
      <alignment horizontal="right"/>
    </xf>
    <xf numFmtId="4" fontId="61" fillId="45" borderId="36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45" borderId="36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" fontId="61" fillId="3" borderId="1" applyFont="0" applyBorder="0">
      <alignment horizontal="right"/>
    </xf>
    <xf numFmtId="49" fontId="109" fillId="0" borderId="1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147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8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17" fontId="123" fillId="0" borderId="0" xfId="0" applyNumberFormat="1" applyFont="1" applyAlignment="1">
      <alignment horizontal="center" vertical="center"/>
    </xf>
    <xf numFmtId="185" fontId="123" fillId="0" borderId="1" xfId="0" applyNumberFormat="1" applyFont="1" applyBorder="1" applyAlignment="1">
      <alignment horizontal="center" vertical="center"/>
    </xf>
    <xf numFmtId="17" fontId="123" fillId="0" borderId="1" xfId="0" applyNumberFormat="1" applyFont="1" applyBorder="1" applyAlignment="1">
      <alignment horizontal="center" vertical="center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3" fillId="0" borderId="1" xfId="2270" applyBorder="1" applyAlignment="1">
      <alignment horizontal="center" vertical="center"/>
    </xf>
    <xf numFmtId="0" fontId="13" fillId="0" borderId="1" xfId="2271" applyBorder="1" applyAlignment="1">
      <alignment horizontal="center" vertical="center"/>
    </xf>
    <xf numFmtId="0" fontId="13" fillId="0" borderId="1" xfId="2272" applyBorder="1" applyAlignment="1">
      <alignment horizontal="center" vertical="center"/>
    </xf>
    <xf numFmtId="0" fontId="13" fillId="0" borderId="1" xfId="2273" applyBorder="1" applyAlignment="1">
      <alignment horizontal="center" vertical="center" wrapText="1"/>
    </xf>
    <xf numFmtId="0" fontId="13" fillId="54" borderId="1" xfId="2273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49" fontId="126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2" fontId="13" fillId="0" borderId="1" xfId="2273" applyNumberForma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justify" vertical="center" wrapText="1"/>
    </xf>
    <xf numFmtId="0" fontId="123" fillId="0" borderId="0" xfId="0" applyFont="1" applyFill="1" applyBorder="1" applyAlignment="1">
      <alignment horizontal="center" vertical="center"/>
    </xf>
    <xf numFmtId="0" fontId="133" fillId="56" borderId="0" xfId="0" applyFont="1" applyFill="1"/>
    <xf numFmtId="0" fontId="134" fillId="0" borderId="1" xfId="0" applyFont="1" applyBorder="1" applyAlignment="1">
      <alignment horizontal="center" vertical="center" wrapText="1"/>
    </xf>
    <xf numFmtId="0" fontId="123" fillId="0" borderId="0" xfId="0" applyNumberFormat="1" applyFont="1"/>
    <xf numFmtId="0" fontId="135" fillId="0" borderId="0" xfId="0" applyFont="1"/>
    <xf numFmtId="0" fontId="136" fillId="0" borderId="0" xfId="0" applyFont="1"/>
    <xf numFmtId="0" fontId="121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justify" vertical="center" wrapText="1"/>
    </xf>
    <xf numFmtId="0" fontId="138" fillId="0" borderId="1" xfId="0" applyFont="1" applyBorder="1" applyAlignment="1">
      <alignment horizontal="justify" vertical="center" wrapText="1"/>
    </xf>
    <xf numFmtId="0" fontId="139" fillId="0" borderId="0" xfId="0" applyNumberFormat="1" applyFont="1"/>
    <xf numFmtId="0" fontId="137" fillId="0" borderId="1" xfId="0" applyNumberFormat="1" applyFont="1" applyBorder="1" applyAlignment="1">
      <alignment horizontal="center" vertical="center" wrapText="1"/>
    </xf>
    <xf numFmtId="49" fontId="140" fillId="0" borderId="29" xfId="2019" applyNumberFormat="1" applyFont="1" applyBorder="1" applyAlignment="1">
      <alignment horizontal="center" vertical="center" wrapText="1"/>
    </xf>
    <xf numFmtId="0" fontId="137" fillId="0" borderId="1" xfId="0" applyNumberFormat="1" applyFont="1" applyBorder="1" applyAlignment="1">
      <alignment horizontal="justify" vertical="center" wrapText="1"/>
    </xf>
    <xf numFmtId="2" fontId="137" fillId="0" borderId="1" xfId="0" applyNumberFormat="1" applyFont="1" applyBorder="1" applyAlignment="1">
      <alignment horizontal="center" vertical="center" wrapText="1"/>
    </xf>
    <xf numFmtId="0" fontId="137" fillId="0" borderId="1" xfId="0" applyNumberFormat="1" applyFont="1" applyBorder="1" applyAlignment="1">
      <alignment horizontal="right" vertical="center" wrapText="1"/>
    </xf>
    <xf numFmtId="49" fontId="140" fillId="0" borderId="19" xfId="2019" applyNumberFormat="1" applyFont="1" applyBorder="1" applyAlignment="1">
      <alignment horizontal="center" vertical="center" wrapText="1"/>
    </xf>
    <xf numFmtId="49" fontId="140" fillId="0" borderId="1" xfId="2019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122" fillId="0" borderId="29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justify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3" fillId="0" borderId="29" xfId="0" applyFont="1" applyBorder="1" applyAlignment="1">
      <alignment horizontal="left"/>
    </xf>
    <xf numFmtId="0" fontId="123" fillId="0" borderId="30" xfId="0" applyFont="1" applyBorder="1" applyAlignment="1">
      <alignment horizontal="left"/>
    </xf>
    <xf numFmtId="0" fontId="123" fillId="0" borderId="28" xfId="0" applyFont="1" applyBorder="1" applyAlignment="1">
      <alignment horizontal="left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123" fillId="0" borderId="19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19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2" xfId="0" applyFont="1" applyBorder="1" applyAlignment="1">
      <alignment horizontal="center" vertical="center" wrapText="1"/>
    </xf>
    <xf numFmtId="0" fontId="123" fillId="0" borderId="15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37" fillId="0" borderId="0" xfId="0" applyNumberFormat="1" applyFont="1" applyAlignment="1">
      <alignment horizontal="center" wrapText="1"/>
    </xf>
    <xf numFmtId="0" fontId="137" fillId="0" borderId="1" xfId="0" applyNumberFormat="1" applyFont="1" applyBorder="1" applyAlignment="1">
      <alignment horizontal="center" vertical="center" wrapText="1"/>
    </xf>
    <xf numFmtId="0" fontId="137" fillId="0" borderId="1" xfId="0" applyNumberFormat="1" applyFont="1" applyBorder="1" applyAlignment="1">
      <alignment horizontal="justify" vertical="center" wrapText="1"/>
    </xf>
    <xf numFmtId="2" fontId="137" fillId="0" borderId="1" xfId="0" applyNumberFormat="1" applyFont="1" applyBorder="1" applyAlignment="1">
      <alignment horizontal="center" vertical="center" wrapText="1"/>
    </xf>
    <xf numFmtId="49" fontId="140" fillId="0" borderId="17" xfId="2019" applyNumberFormat="1" applyFont="1" applyBorder="1" applyAlignment="1">
      <alignment horizontal="center" vertical="center" wrapText="1"/>
    </xf>
    <xf numFmtId="49" fontId="140" fillId="0" borderId="18" xfId="2019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34" fillId="0" borderId="19" xfId="0" applyFont="1" applyBorder="1" applyAlignment="1">
      <alignment horizontal="center" vertical="top" wrapText="1"/>
    </xf>
    <xf numFmtId="0" fontId="134" fillId="0" borderId="37" xfId="0" applyFont="1" applyBorder="1" applyAlignment="1">
      <alignment horizontal="center" vertical="top" wrapText="1"/>
    </xf>
    <xf numFmtId="0" fontId="134" fillId="0" borderId="32" xfId="0" applyFont="1" applyBorder="1" applyAlignment="1">
      <alignment horizontal="center" vertical="top" wrapText="1"/>
    </xf>
    <xf numFmtId="0" fontId="134" fillId="0" borderId="31" xfId="0" applyFont="1" applyBorder="1" applyAlignment="1">
      <alignment horizontal="center" vertical="top" wrapText="1"/>
    </xf>
    <xf numFmtId="0" fontId="134" fillId="0" borderId="20" xfId="0" applyFont="1" applyBorder="1" applyAlignment="1">
      <alignment horizontal="center" vertical="top" wrapText="1"/>
    </xf>
    <xf numFmtId="0" fontId="134" fillId="0" borderId="33" xfId="0" applyFont="1" applyBorder="1" applyAlignment="1">
      <alignment horizontal="center" vertical="top" wrapText="1"/>
    </xf>
    <xf numFmtId="0" fontId="123" fillId="0" borderId="0" xfId="0" applyFont="1" applyAlignment="1">
      <alignment horizontal="center" wrapText="1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34" fillId="0" borderId="17" xfId="0" applyFont="1" applyBorder="1" applyAlignment="1">
      <alignment horizontal="center" vertical="top" wrapText="1"/>
    </xf>
    <xf numFmtId="0" fontId="134" fillId="0" borderId="21" xfId="0" applyFont="1" applyBorder="1" applyAlignment="1">
      <alignment horizontal="center" vertical="top" wrapText="1"/>
    </xf>
    <xf numFmtId="0" fontId="134" fillId="0" borderId="18" xfId="0" applyFont="1" applyBorder="1" applyAlignment="1">
      <alignment horizontal="center" vertical="top" wrapText="1"/>
    </xf>
    <xf numFmtId="0" fontId="134" fillId="0" borderId="1" xfId="0" applyFont="1" applyBorder="1" applyAlignment="1">
      <alignment horizontal="center" vertical="center" wrapText="1"/>
    </xf>
    <xf numFmtId="0" fontId="123" fillId="0" borderId="20" xfId="0" applyFont="1" applyBorder="1" applyAlignment="1">
      <alignment horizont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left" vertical="center" wrapText="1"/>
    </xf>
    <xf numFmtId="0" fontId="121" fillId="0" borderId="1" xfId="0" applyFont="1" applyBorder="1" applyAlignment="1">
      <alignment horizontal="center" vertical="center" wrapText="1"/>
    </xf>
  </cellXfs>
  <cellStyles count="2274">
    <cellStyle name=" 1" xfId="1"/>
    <cellStyle name=" 1 2" xfId="2036"/>
    <cellStyle name=" 1_Stage1" xfId="2037"/>
    <cellStyle name="_x000a_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 2" xfId="2038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OREP.KU.2011.MONTHLY.11(v1.4) 2" xfId="2039"/>
    <cellStyle name="_Model_RAB Мой 2_OREP.KU.2011.MONTHLY.11(v1.4)_UPDATE.BALANCE.WARM.2012YEAR.TO.1.1" xfId="2040"/>
    <cellStyle name="_Model_RAB Мой 2_OREP.KU.2011.MONTHLY.11(v1.4)_UPDATE.CALC.WARM.2012YEAR.TO.1.1" xfId="2041"/>
    <cellStyle name="_Model_RAB Мой 2_UPDATE.BALANCE.WARM.2012YEAR.TO.1.1" xfId="2042"/>
    <cellStyle name="_Model_RAB Мой 2_UPDATE.CALC.WARM.2012YEAR.TO.1.1" xfId="2043"/>
    <cellStyle name="_Model_RAB Мой 2_UPDATE.MONITORING.OS.EE.2.02.TO.1.3.64" xfId="2044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.PROG.WARM.NOTCOMBI.2012.2.16_v1.4(04.04.11) " xfId="2045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HSHEET" xfId="2046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BALANCE.WARM.2011YEAR.TO.1.2" xfId="2047"/>
    <cellStyle name="_Model_RAB Мой_UPDATE.BALANCE.WARM.2011YEAR.TO.1.4.64" xfId="2048"/>
    <cellStyle name="_Model_RAB Мой_UPDATE.BALANCE.WARM.2011YEAR.TO.1.5.64" xfId="2049"/>
    <cellStyle name="_Model_RAB Мой_UPDATE.MONITORING.OS.EE.2.02.TO.1.3.64" xfId="2050"/>
    <cellStyle name="_Model_RAB Мой_UPDATE.NADB.JNVLS.APTEKA.2011.TO.1.3.4" xfId="1182"/>
    <cellStyle name="_Model_RAB Мой_Книга2_PR.PROG.WARM.NOTCOMBI.2012.2.16_v1.4(04.04.11) " xfId="2051"/>
    <cellStyle name="_Model_RAB_MRSK_svod" xfId="9"/>
    <cellStyle name="_Model_RAB_MRSK_svod 2" xfId="1183"/>
    <cellStyle name="_Model_RAB_MRSK_svod 2 2" xfId="2052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OREP.KU.2011.MONTHLY.11(v1.4) 2" xfId="2053"/>
    <cellStyle name="_Model_RAB_MRSK_svod 2_OREP.KU.2011.MONTHLY.11(v1.4)_UPDATE.BALANCE.WARM.2012YEAR.TO.1.1" xfId="2054"/>
    <cellStyle name="_Model_RAB_MRSK_svod 2_OREP.KU.2011.MONTHLY.11(v1.4)_UPDATE.CALC.WARM.2012YEAR.TO.1.1" xfId="2055"/>
    <cellStyle name="_Model_RAB_MRSK_svod 2_UPDATE.BALANCE.WARM.2012YEAR.TO.1.1" xfId="2056"/>
    <cellStyle name="_Model_RAB_MRSK_svod 2_UPDATE.CALC.WARM.2012YEAR.TO.1.1" xfId="2057"/>
    <cellStyle name="_Model_RAB_MRSK_svod 2_UPDATE.MONITORING.OS.EE.2.02.TO.1.3.64" xfId="2058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.PROG.WARM.NOTCOMBI.2012.2.16_v1.4(04.04.11) " xfId="2059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HSHEET" xfId="2060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BALANCE.WARM.2011YEAR.TO.1.2" xfId="2061"/>
    <cellStyle name="_Model_RAB_MRSK_svod_UPDATE.BALANCE.WARM.2011YEAR.TO.1.4.64" xfId="2062"/>
    <cellStyle name="_Model_RAB_MRSK_svod_UPDATE.BALANCE.WARM.2011YEAR.TO.1.5.64" xfId="2063"/>
    <cellStyle name="_Model_RAB_MRSK_svod_UPDATE.MONITORING.OS.EE.2.02.TO.1.3.64" xfId="2064"/>
    <cellStyle name="_Model_RAB_MRSK_svod_UPDATE.NADB.JNVLS.APTEKA.2011.TO.1.3.4" xfId="1241"/>
    <cellStyle name="_Model_RAB_MRSK_svod_Книга2_PR.PROG.WARM.NOTCOMBI.2012.2.16_v1.4(04.04.11) " xfId="2065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 2" xfId="2066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OREP.KU.2011.MONTHLY.11(v1.4) 2" xfId="2067"/>
    <cellStyle name="_МОДЕЛЬ_1 (2) 2_OREP.KU.2011.MONTHLY.11(v1.4)_UPDATE.BALANCE.WARM.2012YEAR.TO.1.1" xfId="2068"/>
    <cellStyle name="_МОДЕЛЬ_1 (2) 2_OREP.KU.2011.MONTHLY.11(v1.4)_UPDATE.CALC.WARM.2012YEAR.TO.1.1" xfId="2069"/>
    <cellStyle name="_МОДЕЛЬ_1 (2) 2_UPDATE.BALANCE.WARM.2012YEAR.TO.1.1" xfId="2070"/>
    <cellStyle name="_МОДЕЛЬ_1 (2) 2_UPDATE.CALC.WARM.2012YEAR.TO.1.1" xfId="2071"/>
    <cellStyle name="_МОДЕЛЬ_1 (2) 2_UPDATE.MONITORING.OS.EE.2.02.TO.1.3.64" xfId="2072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.PROG.WARM.NOTCOMBI.2012.2.16_v1.4(04.04.11) " xfId="2075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HSHEET" xfId="2076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BALANCE.WARM.2011YEAR.TO.1.2" xfId="2077"/>
    <cellStyle name="_МОДЕЛЬ_1 (2)_UPDATE.BALANCE.WARM.2011YEAR.TO.1.4.64" xfId="2078"/>
    <cellStyle name="_МОДЕЛЬ_1 (2)_UPDATE.BALANCE.WARM.2011YEAR.TO.1.5.64" xfId="2079"/>
    <cellStyle name="_МОДЕЛЬ_1 (2)_UPDATE.MONITORING.OS.EE.2.02.TO.1.3.64" xfId="2080"/>
    <cellStyle name="_МОДЕЛЬ_1 (2)_UPDATE.NADB.JNVLS.APTEKA.2011.TO.1.3.4" xfId="1309"/>
    <cellStyle name="_МОДЕЛЬ_1 (2)_Книга2_PR.PROG.WARM.NOTCOMBI.2012.2.16_v1.4(04.04.11) " xfId="2081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ередача 2005_отпр в РЭК_сентябрь2005" xfId="2082"/>
    <cellStyle name="_пр 5 тариф RAB" xfId="24"/>
    <cellStyle name="_пр 5 тариф RAB 2" xfId="1314"/>
    <cellStyle name="_пр 5 тариф RAB 2 2" xfId="2083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OREP.KU.2011.MONTHLY.11(v1.4) 2" xfId="2084"/>
    <cellStyle name="_пр 5 тариф RAB 2_OREP.KU.2011.MONTHLY.11(v1.4)_UPDATE.BALANCE.WARM.2012YEAR.TO.1.1" xfId="2085"/>
    <cellStyle name="_пр 5 тариф RAB 2_OREP.KU.2011.MONTHLY.11(v1.4)_UPDATE.CALC.WARM.2012YEAR.TO.1.1" xfId="2086"/>
    <cellStyle name="_пр 5 тариф RAB 2_UPDATE.BALANCE.WARM.2012YEAR.TO.1.1" xfId="2087"/>
    <cellStyle name="_пр 5 тариф RAB 2_UPDATE.CALC.WARM.2012YEAR.TO.1.1" xfId="2088"/>
    <cellStyle name="_пр 5 тариф RAB 2_UPDATE.MONITORING.OS.EE.2.02.TO.1.3.64" xfId="2089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.PROG.WARM.NOTCOMBI.2012.2.16_v1.4(04.04.11) " xfId="2090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HSHEET" xfId="2091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BALANCE.WARM.2011YEAR.TO.1.2" xfId="2092"/>
    <cellStyle name="_пр 5 тариф RAB_UPDATE.BALANCE.WARM.2011YEAR.TO.1.4.64" xfId="2093"/>
    <cellStyle name="_пр 5 тариф RAB_UPDATE.BALANCE.WARM.2011YEAR.TO.1.5.64" xfId="2094"/>
    <cellStyle name="_пр 5 тариф RAB_UPDATE.MONITORING.OS.EE.2.02.TO.1.3.64" xfId="2095"/>
    <cellStyle name="_пр 5 тариф RAB_UPDATE.NADB.JNVLS.APTEKA.2011.TO.1.3.4" xfId="1372"/>
    <cellStyle name="_пр 5 тариф RAB_Книга2_PR.PROG.WARM.NOTCOMBI.2012.2.16_v1.4(04.04.11) " xfId="2096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 2" xfId="209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OREP.KU.2011.MONTHLY.11(v1.4) 2" xfId="2098"/>
    <cellStyle name="_Расчет RAB_22072008 2_OREP.KU.2011.MONTHLY.11(v1.4)_UPDATE.BALANCE.WARM.2012YEAR.TO.1.1" xfId="2099"/>
    <cellStyle name="_Расчет RAB_22072008 2_OREP.KU.2011.MONTHLY.11(v1.4)_UPDATE.CALC.WARM.2012YEAR.TO.1.1" xfId="2100"/>
    <cellStyle name="_Расчет RAB_22072008 2_UPDATE.BALANCE.WARM.2012YEAR.TO.1.1" xfId="2101"/>
    <cellStyle name="_Расчет RAB_22072008 2_UPDATE.CALC.WARM.2012YEAR.TO.1.1" xfId="2102"/>
    <cellStyle name="_Расчет RAB_22072008 2_UPDATE.MONITORING.OS.EE.2.02.TO.1.3.64" xfId="2103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.PROG.WARM.NOTCOMBI.2012.2.16_v1.4(04.04.11) " xfId="2104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HSHEET" xfId="2105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BALANCE.WARM.2011YEAR.TO.1.2" xfId="2106"/>
    <cellStyle name="_Расчет RAB_22072008_UPDATE.BALANCE.WARM.2011YEAR.TO.1.4.64" xfId="2107"/>
    <cellStyle name="_Расчет RAB_22072008_UPDATE.BALANCE.WARM.2011YEAR.TO.1.5.64" xfId="2108"/>
    <cellStyle name="_Расчет RAB_22072008_UPDATE.MONITORING.OS.EE.2.02.TO.1.3.64" xfId="2109"/>
    <cellStyle name="_Расчет RAB_22072008_UPDATE.NADB.JNVLS.APTEKA.2011.TO.1.3.4" xfId="1435"/>
    <cellStyle name="_Расчет RAB_22072008_Книга2_PR.PROG.WARM.NOTCOMBI.2012.2.16_v1.4(04.04.11) " xfId="2110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 2" xfId="2111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OREP.KU.2011.MONTHLY.11(v1.4) 2" xfId="2112"/>
    <cellStyle name="_Расчет RAB_Лен и МОЭСК_с 2010 года_14.04.2009_со сглаж_version 3.0_без ФСК 2_OREP.KU.2011.MONTHLY.11(v1.4)_UPDATE.BALANCE.WARM.2012YEAR.TO.1.1" xfId="2113"/>
    <cellStyle name="_Расчет RAB_Лен и МОЭСК_с 2010 года_14.04.2009_со сглаж_version 3.0_без ФСК 2_OREP.KU.2011.MONTHLY.11(v1.4)_UPDATE.CALC.WARM.2012YEAR.TO.1.1" xfId="2114"/>
    <cellStyle name="_Расчет RAB_Лен и МОЭСК_с 2010 года_14.04.2009_со сглаж_version 3.0_без ФСК 2_UPDATE.BALANCE.WARM.2012YEAR.TO.1.1" xfId="2115"/>
    <cellStyle name="_Расчет RAB_Лен и МОЭСК_с 2010 года_14.04.2009_со сглаж_version 3.0_без ФСК 2_UPDATE.CALC.WARM.2012YEAR.TO.1.1" xfId="2116"/>
    <cellStyle name="_Расчет RAB_Лен и МОЭСК_с 2010 года_14.04.2009_со сглаж_version 3.0_без ФСК 2_UPDATE.MONITORING.OS.EE.2.02.TO.1.3.64" xfId="2117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.PROG.WARM.NOTCOMBI.2012.2.16_v1.4(04.04.11) " xfId="2118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HSHEET" xfId="2119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BALANCE.WARM.2011YEAR.TO.1.2" xfId="2120"/>
    <cellStyle name="_Расчет RAB_Лен и МОЭСК_с 2010 года_14.04.2009_со сглаж_version 3.0_без ФСК_UPDATE.BALANCE.WARM.2011YEAR.TO.1.4.64" xfId="2121"/>
    <cellStyle name="_Расчет RAB_Лен и МОЭСК_с 2010 года_14.04.2009_со сглаж_version 3.0_без ФСК_UPDATE.BALANCE.WARM.2011YEAR.TO.1.5.64" xfId="2122"/>
    <cellStyle name="_Расчет RAB_Лен и МОЭСК_с 2010 года_14.04.2009_со сглаж_version 3.0_без ФСК_UPDATE.MONITORING.OS.EE.2.02.TO.1.3.64" xfId="2123"/>
    <cellStyle name="_Расчет RAB_Лен и МОЭСК_с 2010 года_14.04.2009_со сглаж_version 3.0_без ФСК_UPDATE.NADB.JNVLS.APTEKA.2011.TO.1.3.4" xfId="1494"/>
    <cellStyle name="_Расчет RAB_Лен и МОЭСК_с 2010 года_14.04.2009_со сглаж_version 3.0_без ФСК_Книга2_PR.PROG.WARM.NOTCOMBI.2012.2.16_v1.4(04.04.11) " xfId="212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ells 2" xfId="2125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 2 2" xfId="2126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_x000a_UserName=Murat Zelef_x000d__x000a_UserCompany=Bumerang_x000d__x000a__x000d__x000a_[File Paths]_x000d__x000a_WorkingDirectory=C:\EQUIS\DLWIN_x000d__x000a_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er 3" xfId="212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 2 2" xfId="2128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 2 2" xfId="2129"/>
    <cellStyle name="Inputs (const)_46EP.2012(v0.1)" xfId="1769"/>
    <cellStyle name="Inputs 2" xfId="1770"/>
    <cellStyle name="Inputs 2 2" xfId="2130"/>
    <cellStyle name="Inputs 3" xfId="2131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11" xfId="2132"/>
    <cellStyle name="normal 12" xfId="2133"/>
    <cellStyle name="normal 13" xfId="2134"/>
    <cellStyle name="Normal 2" xfId="472"/>
    <cellStyle name="Normal 2 2" xfId="1788"/>
    <cellStyle name="Normal 2 3" xfId="1789"/>
    <cellStyle name="Normal 2_Общехоз." xfId="2135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 2 2" xfId="2136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itle 4" xfId="2137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 2" xfId="685"/>
    <cellStyle name="Гиперссылка 2 2" xfId="2138"/>
    <cellStyle name="Гиперссылка 3" xfId="1855"/>
    <cellStyle name="Гиперссылка 4" xfId="1856"/>
    <cellStyle name="Гиперссылка 4 2" xfId="2139"/>
    <cellStyle name="Гиперссылка 5" xfId="2140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 2 2" xfId="2141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й заголовок" xfId="815"/>
    <cellStyle name="Мой заголовок листа" xfId="816"/>
    <cellStyle name="Мой заголовок листа 10" xfId="2143"/>
    <cellStyle name="Мой заголовок листа 11" xfId="2144"/>
    <cellStyle name="Мой заголовок листа 12" xfId="2145"/>
    <cellStyle name="Мой заголовок листа 13" xfId="2146"/>
    <cellStyle name="Мой заголовок листа 14" xfId="2147"/>
    <cellStyle name="Мой заголовок листа 15" xfId="2148"/>
    <cellStyle name="Мой заголовок листа 16" xfId="2149"/>
    <cellStyle name="Мой заголовок листа 17" xfId="2150"/>
    <cellStyle name="Мой заголовок листа 18" xfId="2142"/>
    <cellStyle name="Мой заголовок листа 2" xfId="2151"/>
    <cellStyle name="Мой заголовок листа 3" xfId="2152"/>
    <cellStyle name="Мой заголовок листа 4" xfId="2153"/>
    <cellStyle name="Мой заголовок листа 5" xfId="2154"/>
    <cellStyle name="Мой заголовок листа 6" xfId="2155"/>
    <cellStyle name="Мой заголовок листа 7" xfId="2156"/>
    <cellStyle name="Мой заголовок листа 8" xfId="2157"/>
    <cellStyle name="Мой заголовок листа 9" xfId="2158"/>
    <cellStyle name="Мой заголовок_Новая инструкция1_фст" xfId="1913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 3" xfId="2161"/>
    <cellStyle name="Обычный 11_46EE.2011(v1.2)" xfId="1929"/>
    <cellStyle name="Обычный 12" xfId="1930"/>
    <cellStyle name="Обычный 12 2" xfId="1931"/>
    <cellStyle name="Обычный 12 3" xfId="2006"/>
    <cellStyle name="Обычный 12 3 2" xfId="2163"/>
    <cellStyle name="Обычный 12 4" xfId="2162"/>
    <cellStyle name="Обычный 13" xfId="2002"/>
    <cellStyle name="Обычный 13 2" xfId="2164"/>
    <cellStyle name="Обычный 14" xfId="2007"/>
    <cellStyle name="Обычный 14 2" xfId="2165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11" xfId="2166"/>
    <cellStyle name="Обычный 2 2" xfId="898"/>
    <cellStyle name="Обычный 2 2 2" xfId="899"/>
    <cellStyle name="Обычный 2 2 3" xfId="900"/>
    <cellStyle name="Обычный 2 2 4" xfId="2018"/>
    <cellStyle name="Обычный 2 2 5" xfId="2167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8 2" xfId="2168"/>
    <cellStyle name="Обычный 2 9" xfId="2005"/>
    <cellStyle name="Обычный 2 9 2" xfId="2169"/>
    <cellStyle name="Обычный 2_1" xfId="910"/>
    <cellStyle name="Обычный 20" xfId="2034"/>
    <cellStyle name="Обычный 21" xfId="2035"/>
    <cellStyle name="Обычный 22" xfId="2270"/>
    <cellStyle name="Обычный 23" xfId="2271"/>
    <cellStyle name="Обычный 24" xfId="2272"/>
    <cellStyle name="Обычный 25" xfId="2273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 4 2" xfId="2170"/>
    <cellStyle name="Обычный 3 5" xfId="2171"/>
    <cellStyle name="Обычный 3 6" xfId="2172"/>
    <cellStyle name="Обычный 3_Общехоз." xfId="2173"/>
    <cellStyle name="Обычный 38" xfId="2019"/>
    <cellStyle name="Обычный 4" xfId="914"/>
    <cellStyle name="Обычный 4 10" xfId="2160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3 2" xfId="2175"/>
    <cellStyle name="Обычный 4 4" xfId="2023"/>
    <cellStyle name="Обычный 4 5" xfId="2028"/>
    <cellStyle name="Обычный 4 6" xfId="2174"/>
    <cellStyle name="Обычный 4 7" xfId="2074"/>
    <cellStyle name="Обычный 4 8" xfId="2159"/>
    <cellStyle name="Обычный 4 9" xfId="2073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3 2" xfId="2176"/>
    <cellStyle name="Примечание 14" xfId="967"/>
    <cellStyle name="Примечание 14 2" xfId="2177"/>
    <cellStyle name="Примечание 15" xfId="968"/>
    <cellStyle name="Примечание 15 2" xfId="2178"/>
    <cellStyle name="Примечание 16" xfId="969"/>
    <cellStyle name="Примечание 16 2" xfId="2179"/>
    <cellStyle name="Примечание 17" xfId="970"/>
    <cellStyle name="Примечание 17 2" xfId="2180"/>
    <cellStyle name="Примечание 18" xfId="2181"/>
    <cellStyle name="Примечание 19" xfId="2182"/>
    <cellStyle name="Примечание 2" xfId="971"/>
    <cellStyle name="Примечание 2 10" xfId="2184"/>
    <cellStyle name="Примечание 2 11" xfId="2185"/>
    <cellStyle name="Примечание 2 12" xfId="2183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20" xfId="2186"/>
    <cellStyle name="Примечание 21" xfId="2187"/>
    <cellStyle name="Примечание 22" xfId="2188"/>
    <cellStyle name="Примечание 23" xfId="2189"/>
    <cellStyle name="Примечание 24" xfId="2190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26" xfId="2191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5 2" xfId="2192"/>
    <cellStyle name="Процентный 5 3" xfId="2193"/>
    <cellStyle name="Процентный 5 4" xfId="2194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 2 2" xfId="2195"/>
    <cellStyle name="Стиль 1 2_46EP.2012(v0.1)" xfId="1980"/>
    <cellStyle name="Стиль 1_Новая инструкция1_фст" xfId="1981"/>
    <cellStyle name="Стиль 2" xfId="2196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10" xfId="2197"/>
    <cellStyle name="Текстовый 11" xfId="2198"/>
    <cellStyle name="Текстовый 12" xfId="2199"/>
    <cellStyle name="Текстовый 13" xfId="2200"/>
    <cellStyle name="Текстовый 14" xfId="2201"/>
    <cellStyle name="Текстовый 15" xfId="2202"/>
    <cellStyle name="Текстовый 16" xfId="2203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 2 2" xfId="2204"/>
    <cellStyle name="Финансовый 2 2_INDEX.STATION.2012(v1.0)_" xfId="1988"/>
    <cellStyle name="Финансовый 2 3" xfId="1989"/>
    <cellStyle name="Финансовый 2 3 2" xfId="2205"/>
    <cellStyle name="Финансовый 2_46EE.2011(v1.0)" xfId="1990"/>
    <cellStyle name="Финансовый 25" xfId="2206"/>
    <cellStyle name="Финансовый 3" xfId="1088"/>
    <cellStyle name="Финансовый 3 10" xfId="2207"/>
    <cellStyle name="Финансовый 3 11" xfId="2208"/>
    <cellStyle name="Финансовый 3 2" xfId="1991"/>
    <cellStyle name="Финансовый 3 2 2" xfId="2210"/>
    <cellStyle name="Финансовый 3 2 3" xfId="2209"/>
    <cellStyle name="Финансовый 3 2_TEHSHEET" xfId="2211"/>
    <cellStyle name="Финансовый 3 3" xfId="1992"/>
    <cellStyle name="Финансовый 3 4" xfId="1993"/>
    <cellStyle name="Финансовый 3 5" xfId="2212"/>
    <cellStyle name="Финансовый 3 6" xfId="2213"/>
    <cellStyle name="Финансовый 3 7" xfId="2214"/>
    <cellStyle name="Финансовый 3 8" xfId="2215"/>
    <cellStyle name="Финансовый 3 9" xfId="2216"/>
    <cellStyle name="Финансовый 3_INDEX.STATION.2012(v1.0)_" xfId="1994"/>
    <cellStyle name="Финансовый 4" xfId="1089"/>
    <cellStyle name="Финансовый 4 2" xfId="2218"/>
    <cellStyle name="Финансовый 4 3" xfId="2217"/>
    <cellStyle name="Финансовый 4_TEHSHEET" xfId="2219"/>
    <cellStyle name="Финансовый 5" xfId="1090"/>
    <cellStyle name="Финансовый 5 2" xfId="222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10" xfId="2221"/>
    <cellStyle name="Формула 11" xfId="2222"/>
    <cellStyle name="Формула 12" xfId="2223"/>
    <cellStyle name="Формула 13" xfId="2224"/>
    <cellStyle name="Формула 14" xfId="2225"/>
    <cellStyle name="Формула 15" xfId="2226"/>
    <cellStyle name="Формула 16" xfId="2227"/>
    <cellStyle name="Формула 17" xfId="2228"/>
    <cellStyle name="Формула 2" xfId="1096"/>
    <cellStyle name="Формула 3" xfId="2012"/>
    <cellStyle name="Формула 3 2" xfId="2229"/>
    <cellStyle name="Формула 4" xfId="2230"/>
    <cellStyle name="Формула 5" xfId="2231"/>
    <cellStyle name="Формула 6" xfId="2232"/>
    <cellStyle name="Формула 7" xfId="2233"/>
    <cellStyle name="Формула 8" xfId="2234"/>
    <cellStyle name="Формула 9" xfId="2235"/>
    <cellStyle name="Формула_A РТ 2009 Рязаньэнерго" xfId="1097"/>
    <cellStyle name="ФормулаВБ" xfId="1098"/>
    <cellStyle name="ФормулаВБ 10" xfId="2236"/>
    <cellStyle name="ФормулаВБ 11" xfId="2237"/>
    <cellStyle name="ФормулаВБ 12" xfId="2238"/>
    <cellStyle name="ФормулаВБ 13" xfId="2239"/>
    <cellStyle name="ФормулаВБ 14" xfId="2240"/>
    <cellStyle name="ФормулаВБ 15" xfId="2241"/>
    <cellStyle name="ФормулаВБ 16" xfId="2242"/>
    <cellStyle name="ФормулаВБ 17" xfId="2243"/>
    <cellStyle name="ФормулаВБ 2" xfId="2013"/>
    <cellStyle name="ФормулаВБ 2 2" xfId="2244"/>
    <cellStyle name="ФормулаВБ 3" xfId="2245"/>
    <cellStyle name="ФормулаВБ 4" xfId="2246"/>
    <cellStyle name="ФормулаВБ 5" xfId="2247"/>
    <cellStyle name="ФормулаВБ 6" xfId="2248"/>
    <cellStyle name="ФормулаВБ 7" xfId="2249"/>
    <cellStyle name="ФормулаВБ 8" xfId="2250"/>
    <cellStyle name="ФормулаВБ 9" xfId="2251"/>
    <cellStyle name="ФормулаНаКонтроль" xfId="1099"/>
    <cellStyle name="ФормулаНаКонтроль 10" xfId="2253"/>
    <cellStyle name="ФормулаНаКонтроль 11" xfId="2254"/>
    <cellStyle name="ФормулаНаКонтроль 12" xfId="2255"/>
    <cellStyle name="ФормулаНаКонтроль 13" xfId="2256"/>
    <cellStyle name="ФормулаНаКонтроль 14" xfId="2257"/>
    <cellStyle name="ФормулаНаКонтроль 15" xfId="2258"/>
    <cellStyle name="ФормулаНаКонтроль 16" xfId="2259"/>
    <cellStyle name="ФормулаНаКонтроль 17" xfId="2260"/>
    <cellStyle name="ФормулаНаКонтроль 18" xfId="2252"/>
    <cellStyle name="ФормулаНаКонтроль 2" xfId="2261"/>
    <cellStyle name="ФормулаНаКонтроль 3" xfId="2262"/>
    <cellStyle name="ФормулаНаКонтроль 4" xfId="2263"/>
    <cellStyle name="ФормулаНаКонтроль 5" xfId="2264"/>
    <cellStyle name="ФормулаНаКонтроль 6" xfId="2265"/>
    <cellStyle name="ФормулаНаКонтроль 7" xfId="2266"/>
    <cellStyle name="ФормулаНаКонтроль 8" xfId="2267"/>
    <cellStyle name="ФормулаНаКонтроль 9" xfId="2268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пка_UPDATE.MONITORING.OS.EE.2.02.TO.1.3.64" xfId="226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144652</xdr:colOff>
      <xdr:row>3</xdr:row>
      <xdr:rowOff>1075764</xdr:rowOff>
    </xdr:from>
    <xdr:to>
      <xdr:col>2</xdr:col>
      <xdr:colOff>674525</xdr:colOff>
      <xdr:row>3</xdr:row>
      <xdr:rowOff>1288676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8505" y="1490382"/>
          <a:ext cx="529873" cy="212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50217</xdr:colOff>
      <xdr:row>3</xdr:row>
      <xdr:rowOff>1072732</xdr:rowOff>
    </xdr:from>
    <xdr:to>
      <xdr:col>6</xdr:col>
      <xdr:colOff>588513</xdr:colOff>
      <xdr:row>3</xdr:row>
      <xdr:rowOff>1299884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5717" y="1487350"/>
          <a:ext cx="538296" cy="227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681751</xdr:colOff>
      <xdr:row>3</xdr:row>
      <xdr:rowOff>1930355</xdr:rowOff>
    </xdr:from>
    <xdr:to>
      <xdr:col>11</xdr:col>
      <xdr:colOff>154789</xdr:colOff>
      <xdr:row>3</xdr:row>
      <xdr:rowOff>2162735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85780" y="2344973"/>
          <a:ext cx="840156" cy="232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44823</xdr:colOff>
      <xdr:row>3</xdr:row>
      <xdr:rowOff>1927411</xdr:rowOff>
    </xdr:from>
    <xdr:to>
      <xdr:col>15</xdr:col>
      <xdr:colOff>97022</xdr:colOff>
      <xdr:row>3</xdr:row>
      <xdr:rowOff>2162734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8323" y="2342029"/>
          <a:ext cx="735758" cy="23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view="pageBreakPreview" zoomScaleNormal="100" zoomScaleSheetLayoutView="100" workbookViewId="0">
      <selection activeCell="H21" sqref="H21"/>
    </sheetView>
  </sheetViews>
  <sheetFormatPr defaultRowHeight="15"/>
  <cols>
    <col min="1" max="1" width="5.28515625" customWidth="1"/>
    <col min="2" max="2" width="28" customWidth="1"/>
  </cols>
  <sheetData>
    <row r="1" spans="1:13" s="3" customFormat="1" ht="15.75">
      <c r="A1" s="83" t="s">
        <v>120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3" customFormat="1"/>
    <row r="3" spans="1:13" ht="15.75">
      <c r="A3" s="84" t="s">
        <v>28</v>
      </c>
      <c r="B3" s="85" t="s">
        <v>29</v>
      </c>
      <c r="C3" s="85" t="s">
        <v>36</v>
      </c>
      <c r="D3" s="86" t="s">
        <v>190</v>
      </c>
      <c r="E3" s="86"/>
      <c r="F3" s="86"/>
      <c r="G3" s="86"/>
      <c r="H3" s="86"/>
      <c r="I3" s="86" t="s">
        <v>191</v>
      </c>
      <c r="J3" s="86"/>
      <c r="K3" s="86"/>
      <c r="L3" s="86"/>
      <c r="M3" s="86"/>
    </row>
    <row r="4" spans="1:13" ht="15.75">
      <c r="A4" s="84"/>
      <c r="B4" s="85"/>
      <c r="C4" s="85"/>
      <c r="D4" s="4" t="s">
        <v>61</v>
      </c>
      <c r="E4" s="4" t="s">
        <v>31</v>
      </c>
      <c r="F4" s="4" t="s">
        <v>32</v>
      </c>
      <c r="G4" s="4" t="s">
        <v>33</v>
      </c>
      <c r="H4" s="4" t="s">
        <v>34</v>
      </c>
      <c r="I4" s="4" t="s">
        <v>30</v>
      </c>
      <c r="J4" s="4" t="s">
        <v>31</v>
      </c>
      <c r="K4" s="4" t="s">
        <v>32</v>
      </c>
      <c r="L4" s="4" t="s">
        <v>33</v>
      </c>
      <c r="M4" s="4" t="s">
        <v>34</v>
      </c>
    </row>
    <row r="5" spans="1:13" ht="36" customHeight="1">
      <c r="A5" s="5">
        <v>1</v>
      </c>
      <c r="B5" s="6" t="s">
        <v>117</v>
      </c>
      <c r="C5" s="5" t="s">
        <v>35</v>
      </c>
      <c r="D5" s="56">
        <f>E5+F5+G5+H5</f>
        <v>6</v>
      </c>
      <c r="E5" s="46">
        <v>1</v>
      </c>
      <c r="F5" s="46">
        <v>2</v>
      </c>
      <c r="G5" s="46">
        <v>3</v>
      </c>
      <c r="H5" s="46">
        <v>0</v>
      </c>
      <c r="I5" s="56">
        <f>J5+K5+L5+M5</f>
        <v>7</v>
      </c>
      <c r="J5" s="46">
        <v>1</v>
      </c>
      <c r="K5" s="46">
        <v>2</v>
      </c>
      <c r="L5" s="46">
        <v>4</v>
      </c>
      <c r="M5" s="46">
        <v>0</v>
      </c>
    </row>
    <row r="6" spans="1:13" ht="36" customHeight="1">
      <c r="A6" s="5">
        <f>1+A5</f>
        <v>2</v>
      </c>
      <c r="B6" s="8" t="s">
        <v>118</v>
      </c>
      <c r="C6" s="5" t="s">
        <v>35</v>
      </c>
      <c r="D6" s="56">
        <f t="shared" ref="D6" si="0">E6+F6+G6+H6</f>
        <v>19</v>
      </c>
      <c r="E6" s="42">
        <v>2</v>
      </c>
      <c r="F6" s="42">
        <v>1</v>
      </c>
      <c r="G6" s="42">
        <v>14</v>
      </c>
      <c r="H6" s="42">
        <v>2</v>
      </c>
      <c r="I6" s="56">
        <f t="shared" ref="I6" si="1">J6+K6+L6+M6</f>
        <v>19</v>
      </c>
      <c r="J6" s="42">
        <v>2</v>
      </c>
      <c r="K6" s="42">
        <v>1</v>
      </c>
      <c r="L6" s="42">
        <v>14</v>
      </c>
      <c r="M6" s="42">
        <v>2</v>
      </c>
    </row>
    <row r="7" spans="1:13" ht="36" customHeight="1">
      <c r="A7" s="5">
        <f t="shared" ref="A7" si="2">1+A6</f>
        <v>3</v>
      </c>
      <c r="B7" s="8" t="s">
        <v>119</v>
      </c>
      <c r="C7" s="5" t="s">
        <v>35</v>
      </c>
      <c r="D7" s="42">
        <f>E7+F7+G7+H7</f>
        <v>2430</v>
      </c>
      <c r="E7" s="42">
        <v>0</v>
      </c>
      <c r="F7" s="42">
        <v>3</v>
      </c>
      <c r="G7" s="42">
        <v>122</v>
      </c>
      <c r="H7" s="42">
        <v>2305</v>
      </c>
      <c r="I7" s="56">
        <f>J7+K7+L7+M7</f>
        <v>2509</v>
      </c>
      <c r="J7" s="42">
        <v>0</v>
      </c>
      <c r="K7" s="42">
        <v>3</v>
      </c>
      <c r="L7" s="42">
        <v>122</v>
      </c>
      <c r="M7" s="42">
        <v>2384</v>
      </c>
    </row>
    <row r="9" spans="1:13" ht="15.75">
      <c r="B9" s="12"/>
      <c r="C9" s="66"/>
      <c r="D9" s="12"/>
      <c r="E9" s="12"/>
      <c r="F9" s="12"/>
      <c r="G9" s="12"/>
      <c r="H9" s="12"/>
      <c r="I9" s="12"/>
    </row>
  </sheetData>
  <mergeCells count="6">
    <mergeCell ref="A1:M1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view="pageBreakPreview" zoomScale="69" zoomScaleNormal="70" zoomScaleSheetLayoutView="69" workbookViewId="0">
      <selection activeCell="B10" sqref="B10"/>
    </sheetView>
  </sheetViews>
  <sheetFormatPr defaultRowHeight="15"/>
  <cols>
    <col min="1" max="1" width="6.85546875" customWidth="1"/>
    <col min="2" max="2" width="36.7109375" customWidth="1"/>
    <col min="3" max="3" width="12" customWidth="1"/>
    <col min="4" max="4" width="12.85546875" customWidth="1"/>
    <col min="5" max="5" width="14.140625" customWidth="1"/>
    <col min="6" max="7" width="12.5703125" customWidth="1"/>
    <col min="8" max="8" width="14.140625" customWidth="1"/>
    <col min="9" max="9" width="13.85546875" customWidth="1"/>
    <col min="10" max="10" width="13.5703125" customWidth="1"/>
    <col min="11" max="11" width="15.7109375" customWidth="1"/>
    <col min="12" max="12" width="13" customWidth="1"/>
    <col min="13" max="13" width="13.140625" customWidth="1"/>
    <col min="14" max="14" width="14.140625" customWidth="1"/>
    <col min="15" max="15" width="11.5703125" customWidth="1"/>
    <col min="16" max="16" width="13.140625" customWidth="1"/>
    <col min="17" max="17" width="13.85546875" customWidth="1"/>
  </cols>
  <sheetData>
    <row r="1" spans="1:18" s="3" customFormat="1" ht="22.5" customHeight="1">
      <c r="A1" s="83" t="s">
        <v>124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3" customFormat="1"/>
    <row r="3" spans="1:18" ht="28.5" customHeight="1">
      <c r="A3" s="98" t="s">
        <v>0</v>
      </c>
      <c r="B3" s="98" t="s">
        <v>1</v>
      </c>
      <c r="C3" s="98" t="s">
        <v>60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 t="s">
        <v>61</v>
      </c>
    </row>
    <row r="4" spans="1:18" ht="45" customHeight="1">
      <c r="A4" s="98"/>
      <c r="B4" s="98"/>
      <c r="C4" s="98" t="s">
        <v>62</v>
      </c>
      <c r="D4" s="98"/>
      <c r="E4" s="98"/>
      <c r="F4" s="98" t="s">
        <v>63</v>
      </c>
      <c r="G4" s="98"/>
      <c r="H4" s="98"/>
      <c r="I4" s="98" t="s">
        <v>64</v>
      </c>
      <c r="J4" s="98"/>
      <c r="K4" s="98"/>
      <c r="L4" s="98" t="s">
        <v>65</v>
      </c>
      <c r="M4" s="98"/>
      <c r="N4" s="98"/>
      <c r="O4" s="98" t="s">
        <v>66</v>
      </c>
      <c r="P4" s="98"/>
      <c r="Q4" s="98"/>
      <c r="R4" s="98"/>
    </row>
    <row r="5" spans="1:18" ht="59.25" customHeight="1">
      <c r="A5" s="98"/>
      <c r="B5" s="98"/>
      <c r="C5" s="98" t="s">
        <v>3</v>
      </c>
      <c r="D5" s="9" t="s">
        <v>0</v>
      </c>
      <c r="E5" s="98" t="s">
        <v>68</v>
      </c>
      <c r="F5" s="98" t="s">
        <v>3</v>
      </c>
      <c r="G5" s="9" t="s">
        <v>0</v>
      </c>
      <c r="H5" s="98" t="s">
        <v>68</v>
      </c>
      <c r="I5" s="98" t="s">
        <v>3</v>
      </c>
      <c r="J5" s="9" t="s">
        <v>0</v>
      </c>
      <c r="K5" s="98" t="s">
        <v>68</v>
      </c>
      <c r="L5" s="98" t="s">
        <v>3</v>
      </c>
      <c r="M5" s="9" t="s">
        <v>0</v>
      </c>
      <c r="N5" s="98" t="s">
        <v>68</v>
      </c>
      <c r="O5" s="98" t="s">
        <v>3</v>
      </c>
      <c r="P5" s="9" t="s">
        <v>0</v>
      </c>
      <c r="Q5" s="98" t="s">
        <v>68</v>
      </c>
      <c r="R5" s="128"/>
    </row>
    <row r="6" spans="1:18" ht="31.5">
      <c r="A6" s="98"/>
      <c r="B6" s="98"/>
      <c r="C6" s="98"/>
      <c r="D6" s="9" t="s">
        <v>67</v>
      </c>
      <c r="E6" s="98"/>
      <c r="F6" s="98"/>
      <c r="G6" s="9" t="s">
        <v>67</v>
      </c>
      <c r="H6" s="98"/>
      <c r="I6" s="98"/>
      <c r="J6" s="9" t="s">
        <v>67</v>
      </c>
      <c r="K6" s="98"/>
      <c r="L6" s="98"/>
      <c r="M6" s="9" t="s">
        <v>67</v>
      </c>
      <c r="N6" s="98"/>
      <c r="O6" s="98"/>
      <c r="P6" s="9" t="s">
        <v>67</v>
      </c>
      <c r="Q6" s="98"/>
      <c r="R6" s="128"/>
    </row>
    <row r="7" spans="1:18" ht="21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</row>
    <row r="8" spans="1:18" ht="55.5" customHeight="1">
      <c r="A8" s="2">
        <v>1</v>
      </c>
      <c r="B8" s="10" t="s">
        <v>69</v>
      </c>
      <c r="C8" s="43"/>
      <c r="D8" s="43">
        <v>110</v>
      </c>
      <c r="E8" s="43"/>
      <c r="F8" s="43"/>
      <c r="G8" s="43">
        <v>4</v>
      </c>
      <c r="H8" s="43"/>
      <c r="I8" s="43"/>
      <c r="J8" s="43">
        <v>2</v>
      </c>
      <c r="K8" s="43"/>
      <c r="L8" s="43"/>
      <c r="M8" s="43">
        <v>1</v>
      </c>
      <c r="N8" s="43"/>
      <c r="O8" s="43"/>
      <c r="P8" s="43"/>
      <c r="Q8" s="43">
        <v>0</v>
      </c>
      <c r="R8" s="43">
        <f>D8+G8+J8+M8+P8</f>
        <v>117</v>
      </c>
    </row>
    <row r="9" spans="1:18" ht="101.25" customHeight="1">
      <c r="A9" s="2">
        <v>2</v>
      </c>
      <c r="B9" s="10" t="s">
        <v>70</v>
      </c>
      <c r="C9" s="43"/>
      <c r="D9" s="43">
        <v>110</v>
      </c>
      <c r="E9" s="43"/>
      <c r="F9" s="43"/>
      <c r="G9" s="43">
        <v>4</v>
      </c>
      <c r="H9" s="43"/>
      <c r="I9" s="43"/>
      <c r="J9" s="43">
        <v>2</v>
      </c>
      <c r="K9" s="43"/>
      <c r="L9" s="43"/>
      <c r="M9" s="43">
        <v>1</v>
      </c>
      <c r="N9" s="43"/>
      <c r="O9" s="43"/>
      <c r="P9" s="43"/>
      <c r="Q9" s="43">
        <v>0</v>
      </c>
      <c r="R9" s="57">
        <f>D9+G9+J9+M9+P9</f>
        <v>117</v>
      </c>
    </row>
    <row r="10" spans="1:18" ht="166.5" customHeight="1">
      <c r="A10" s="2">
        <v>3</v>
      </c>
      <c r="B10" s="10" t="s">
        <v>71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27.75" customHeight="1">
      <c r="A11" s="2" t="s">
        <v>19</v>
      </c>
      <c r="B11" s="10" t="s">
        <v>72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30" customHeight="1">
      <c r="A12" s="2" t="s">
        <v>20</v>
      </c>
      <c r="B12" s="10" t="s">
        <v>73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86.25" customHeight="1">
      <c r="A13" s="2">
        <v>4</v>
      </c>
      <c r="B13" s="10" t="s">
        <v>74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69" customHeight="1">
      <c r="A14" s="2">
        <v>5</v>
      </c>
      <c r="B14" s="10" t="s">
        <v>75</v>
      </c>
      <c r="C14" s="43"/>
      <c r="D14" s="43">
        <f>18+92</f>
        <v>110</v>
      </c>
      <c r="E14" s="43"/>
      <c r="F14" s="43"/>
      <c r="G14" s="43">
        <v>2</v>
      </c>
      <c r="H14" s="43"/>
      <c r="I14" s="43"/>
      <c r="J14" s="43">
        <v>2</v>
      </c>
      <c r="K14" s="43"/>
      <c r="L14" s="43"/>
      <c r="M14" s="43">
        <v>1</v>
      </c>
      <c r="N14" s="43"/>
      <c r="O14" s="43"/>
      <c r="P14" s="43"/>
      <c r="Q14" s="43"/>
      <c r="R14" s="58">
        <f>D14+G14+J14+M14+P14</f>
        <v>115</v>
      </c>
    </row>
    <row r="15" spans="1:18" ht="75" customHeight="1">
      <c r="A15" s="2">
        <v>6</v>
      </c>
      <c r="B15" s="10" t="s">
        <v>76</v>
      </c>
      <c r="C15" s="43"/>
      <c r="D15" s="43">
        <v>102</v>
      </c>
      <c r="E15" s="43"/>
      <c r="F15" s="43"/>
      <c r="G15" s="43">
        <v>2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58">
        <f>D15+G15+J15+M15+P15</f>
        <v>104</v>
      </c>
    </row>
    <row r="16" spans="1:18" ht="142.5" customHeight="1">
      <c r="A16" s="2">
        <v>7</v>
      </c>
      <c r="B16" s="10" t="s">
        <v>77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58"/>
    </row>
    <row r="17" spans="1:18" ht="27" customHeight="1">
      <c r="A17" s="2" t="s">
        <v>80</v>
      </c>
      <c r="B17" s="10" t="s">
        <v>72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25.5" customHeight="1">
      <c r="A18" s="2" t="s">
        <v>81</v>
      </c>
      <c r="B18" s="10" t="s">
        <v>78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30" customHeight="1">
      <c r="A19" s="144">
        <v>8</v>
      </c>
      <c r="B19" s="145" t="s">
        <v>79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1:18" ht="6.75" customHeight="1">
      <c r="A20" s="144"/>
      <c r="B20" s="145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</sheetData>
  <mergeCells count="39">
    <mergeCell ref="R5:R6"/>
    <mergeCell ref="K5:K6"/>
    <mergeCell ref="L5:L6"/>
    <mergeCell ref="A3:A6"/>
    <mergeCell ref="B3:B6"/>
    <mergeCell ref="C3:Q3"/>
    <mergeCell ref="E5:E6"/>
    <mergeCell ref="F5:F6"/>
    <mergeCell ref="N5:N6"/>
    <mergeCell ref="C5:C6"/>
    <mergeCell ref="O5:O6"/>
    <mergeCell ref="Q5:Q6"/>
    <mergeCell ref="H5:H6"/>
    <mergeCell ref="I5:I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Q19:Q20"/>
    <mergeCell ref="G19:G20"/>
    <mergeCell ref="R19:R20"/>
    <mergeCell ref="J19:J20"/>
    <mergeCell ref="K19:K20"/>
    <mergeCell ref="N19:N20"/>
    <mergeCell ref="O19:O20"/>
    <mergeCell ref="P19:P20"/>
    <mergeCell ref="L19:L20"/>
    <mergeCell ref="M19:M20"/>
    <mergeCell ref="H19:H20"/>
    <mergeCell ref="I19:I20"/>
  </mergeCells>
  <pageMargins left="0.7" right="0.7" top="0.75" bottom="0.75" header="0.3" footer="0.3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view="pageBreakPreview" zoomScaleNormal="100" zoomScaleSheetLayoutView="100" workbookViewId="0">
      <selection sqref="A1:K1"/>
    </sheetView>
  </sheetViews>
  <sheetFormatPr defaultRowHeight="15"/>
  <cols>
    <col min="1" max="1" width="19.28515625" customWidth="1"/>
    <col min="2" max="2" width="16.7109375" customWidth="1"/>
    <col min="4" max="5" width="12.140625" bestFit="1" customWidth="1"/>
    <col min="6" max="6" width="11.42578125" customWidth="1"/>
    <col min="7" max="7" width="12.5703125" customWidth="1"/>
    <col min="8" max="8" width="11.42578125" customWidth="1"/>
    <col min="9" max="9" width="14.42578125" customWidth="1"/>
    <col min="10" max="10" width="12.5703125" customWidth="1"/>
    <col min="11" max="11" width="11.42578125" customWidth="1"/>
  </cols>
  <sheetData>
    <row r="1" spans="1:11" s="3" customFormat="1" ht="68.25" customHeight="1">
      <c r="A1" s="135" t="s">
        <v>209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3" customFormat="1" ht="10.5" customHeight="1"/>
    <row r="3" spans="1:11" ht="37.5" hidden="1" customHeight="1">
      <c r="A3" s="146" t="s">
        <v>82</v>
      </c>
      <c r="B3" s="146"/>
      <c r="C3" s="146"/>
      <c r="D3" s="146">
        <v>15</v>
      </c>
      <c r="E3" s="146"/>
      <c r="F3" s="146">
        <v>150</v>
      </c>
      <c r="G3" s="146"/>
      <c r="H3" s="146">
        <v>250</v>
      </c>
      <c r="I3" s="146"/>
      <c r="J3" s="146">
        <v>670</v>
      </c>
      <c r="K3" s="146"/>
    </row>
    <row r="4" spans="1:11" hidden="1">
      <c r="A4" s="146" t="s">
        <v>83</v>
      </c>
      <c r="B4" s="146"/>
      <c r="C4" s="146"/>
      <c r="D4" s="72" t="s">
        <v>84</v>
      </c>
      <c r="E4" s="72" t="s">
        <v>85</v>
      </c>
      <c r="F4" s="72" t="s">
        <v>84</v>
      </c>
      <c r="G4" s="72" t="s">
        <v>85</v>
      </c>
      <c r="H4" s="72" t="s">
        <v>84</v>
      </c>
      <c r="I4" s="72" t="s">
        <v>85</v>
      </c>
      <c r="J4" s="72" t="s">
        <v>84</v>
      </c>
      <c r="K4" s="72" t="s">
        <v>85</v>
      </c>
    </row>
    <row r="5" spans="1:11" ht="70.5" hidden="1" customHeight="1">
      <c r="A5" s="72" t="s">
        <v>86</v>
      </c>
      <c r="B5" s="72" t="s">
        <v>87</v>
      </c>
      <c r="C5" s="72" t="s">
        <v>88</v>
      </c>
      <c r="D5" s="73"/>
      <c r="E5" s="73"/>
      <c r="F5" s="73"/>
      <c r="G5" s="73"/>
      <c r="H5" s="73"/>
      <c r="I5" s="73"/>
      <c r="J5" s="73"/>
      <c r="K5" s="73"/>
    </row>
    <row r="6" spans="1:11" ht="19.5" hidden="1" customHeight="1">
      <c r="A6" s="146" t="s">
        <v>125</v>
      </c>
      <c r="B6" s="146" t="s">
        <v>89</v>
      </c>
      <c r="C6" s="72" t="s">
        <v>90</v>
      </c>
      <c r="D6" s="74"/>
      <c r="E6" s="74"/>
      <c r="F6" s="74"/>
      <c r="G6" s="74"/>
      <c r="H6" s="74"/>
      <c r="I6" s="74"/>
      <c r="J6" s="74"/>
      <c r="K6" s="74"/>
    </row>
    <row r="7" spans="1:11" ht="19.5" hidden="1" customHeight="1">
      <c r="A7" s="146"/>
      <c r="B7" s="146"/>
      <c r="C7" s="72" t="s">
        <v>91</v>
      </c>
      <c r="D7" s="74"/>
      <c r="E7" s="74"/>
      <c r="F7" s="74"/>
      <c r="G7" s="74"/>
      <c r="H7" s="74"/>
      <c r="I7" s="74"/>
      <c r="J7" s="74"/>
      <c r="K7" s="74"/>
    </row>
    <row r="8" spans="1:11" ht="19.5" hidden="1" customHeight="1">
      <c r="A8" s="146"/>
      <c r="B8" s="146" t="s">
        <v>92</v>
      </c>
      <c r="C8" s="72" t="s">
        <v>90</v>
      </c>
      <c r="D8" s="74"/>
      <c r="E8" s="74"/>
      <c r="F8" s="74"/>
      <c r="G8" s="74"/>
      <c r="H8" s="74"/>
      <c r="I8" s="74"/>
      <c r="J8" s="74"/>
      <c r="K8" s="74"/>
    </row>
    <row r="9" spans="1:11" ht="19.5" hidden="1" customHeight="1">
      <c r="A9" s="146"/>
      <c r="B9" s="146"/>
      <c r="C9" s="72" t="s">
        <v>91</v>
      </c>
      <c r="D9" s="74"/>
      <c r="E9" s="74"/>
      <c r="F9" s="74"/>
      <c r="G9" s="74"/>
      <c r="H9" s="74"/>
      <c r="I9" s="74"/>
      <c r="J9" s="74"/>
      <c r="K9" s="74"/>
    </row>
    <row r="10" spans="1:11" hidden="1">
      <c r="A10" s="146">
        <v>750</v>
      </c>
      <c r="B10" s="146" t="s">
        <v>89</v>
      </c>
      <c r="C10" s="72" t="s">
        <v>90</v>
      </c>
      <c r="D10" s="74"/>
      <c r="E10" s="74"/>
      <c r="F10" s="74"/>
      <c r="G10" s="74"/>
      <c r="H10" s="74"/>
      <c r="I10" s="74"/>
      <c r="J10" s="74"/>
      <c r="K10" s="74"/>
    </row>
    <row r="11" spans="1:11" hidden="1">
      <c r="A11" s="146"/>
      <c r="B11" s="146"/>
      <c r="C11" s="72" t="s">
        <v>91</v>
      </c>
      <c r="D11" s="74"/>
      <c r="E11" s="74"/>
      <c r="F11" s="74"/>
      <c r="G11" s="74"/>
      <c r="H11" s="74"/>
      <c r="I11" s="74"/>
      <c r="J11" s="74"/>
      <c r="K11" s="74"/>
    </row>
    <row r="12" spans="1:11" hidden="1">
      <c r="A12" s="146"/>
      <c r="B12" s="146" t="s">
        <v>92</v>
      </c>
      <c r="C12" s="72" t="s">
        <v>90</v>
      </c>
      <c r="D12" s="74"/>
      <c r="E12" s="74"/>
      <c r="F12" s="74"/>
      <c r="G12" s="74"/>
      <c r="H12" s="74"/>
      <c r="I12" s="74"/>
      <c r="J12" s="74"/>
      <c r="K12" s="74"/>
    </row>
    <row r="13" spans="1:11" hidden="1">
      <c r="A13" s="146"/>
      <c r="B13" s="146"/>
      <c r="C13" s="72" t="s">
        <v>91</v>
      </c>
      <c r="D13" s="74"/>
      <c r="E13" s="74"/>
      <c r="F13" s="74"/>
      <c r="G13" s="74"/>
      <c r="H13" s="74"/>
      <c r="I13" s="74"/>
      <c r="J13" s="74"/>
      <c r="K13" s="74"/>
    </row>
    <row r="14" spans="1:11" hidden="1">
      <c r="A14" s="146">
        <v>1000</v>
      </c>
      <c r="B14" s="146" t="s">
        <v>89</v>
      </c>
      <c r="C14" s="72" t="s">
        <v>90</v>
      </c>
      <c r="D14" s="74"/>
      <c r="E14" s="74"/>
      <c r="F14" s="74"/>
      <c r="G14" s="74"/>
      <c r="H14" s="74"/>
      <c r="I14" s="74"/>
      <c r="J14" s="74"/>
      <c r="K14" s="74"/>
    </row>
    <row r="15" spans="1:11" hidden="1">
      <c r="A15" s="146"/>
      <c r="B15" s="146"/>
      <c r="C15" s="72" t="s">
        <v>91</v>
      </c>
      <c r="D15" s="74"/>
      <c r="E15" s="74"/>
      <c r="F15" s="74"/>
      <c r="G15" s="74"/>
      <c r="H15" s="74"/>
      <c r="I15" s="74"/>
      <c r="J15" s="74"/>
      <c r="K15" s="74"/>
    </row>
    <row r="16" spans="1:11" hidden="1">
      <c r="A16" s="146"/>
      <c r="B16" s="146" t="s">
        <v>92</v>
      </c>
      <c r="C16" s="72" t="s">
        <v>90</v>
      </c>
      <c r="D16" s="74"/>
      <c r="E16" s="74"/>
      <c r="F16" s="74"/>
      <c r="G16" s="74"/>
      <c r="H16" s="74"/>
      <c r="I16" s="74"/>
      <c r="J16" s="74"/>
      <c r="K16" s="74"/>
    </row>
    <row r="17" spans="1:11" hidden="1">
      <c r="A17" s="146"/>
      <c r="B17" s="146"/>
      <c r="C17" s="72" t="s">
        <v>91</v>
      </c>
      <c r="D17" s="74"/>
      <c r="E17" s="74"/>
      <c r="F17" s="74"/>
      <c r="G17" s="74"/>
      <c r="H17" s="74"/>
      <c r="I17" s="74"/>
      <c r="J17" s="74"/>
      <c r="K17" s="74"/>
    </row>
    <row r="18" spans="1:11" hidden="1">
      <c r="A18" s="146">
        <v>1250</v>
      </c>
      <c r="B18" s="146" t="s">
        <v>89</v>
      </c>
      <c r="C18" s="72" t="s">
        <v>90</v>
      </c>
      <c r="D18" s="74"/>
      <c r="E18" s="74"/>
      <c r="F18" s="74"/>
      <c r="G18" s="74"/>
      <c r="H18" s="74"/>
      <c r="I18" s="74"/>
      <c r="J18" s="74"/>
      <c r="K18" s="74"/>
    </row>
    <row r="19" spans="1:11" hidden="1">
      <c r="A19" s="146"/>
      <c r="B19" s="146"/>
      <c r="C19" s="72" t="s">
        <v>91</v>
      </c>
      <c r="D19" s="74"/>
      <c r="E19" s="74"/>
      <c r="F19" s="74"/>
      <c r="G19" s="74"/>
      <c r="H19" s="74"/>
      <c r="I19" s="74"/>
      <c r="J19" s="74"/>
      <c r="K19" s="74"/>
    </row>
    <row r="20" spans="1:11" hidden="1">
      <c r="A20" s="146"/>
      <c r="B20" s="146" t="s">
        <v>92</v>
      </c>
      <c r="C20" s="72" t="s">
        <v>90</v>
      </c>
      <c r="D20" s="74"/>
      <c r="E20" s="74"/>
      <c r="F20" s="74"/>
      <c r="G20" s="74"/>
      <c r="H20" s="74"/>
      <c r="I20" s="74"/>
      <c r="J20" s="74"/>
      <c r="K20" s="74"/>
    </row>
    <row r="21" spans="1:11" hidden="1">
      <c r="A21" s="146"/>
      <c r="B21" s="146"/>
      <c r="C21" s="72" t="s">
        <v>91</v>
      </c>
      <c r="D21" s="74"/>
      <c r="E21" s="74"/>
      <c r="F21" s="74"/>
      <c r="G21" s="74"/>
      <c r="H21" s="74"/>
      <c r="I21" s="74"/>
      <c r="J21" s="74"/>
      <c r="K21" s="74"/>
    </row>
  </sheetData>
  <mergeCells count="19">
    <mergeCell ref="A4:C4"/>
    <mergeCell ref="A1:K1"/>
    <mergeCell ref="A6:A9"/>
    <mergeCell ref="A3:C3"/>
    <mergeCell ref="D3:E3"/>
    <mergeCell ref="F3:G3"/>
    <mergeCell ref="H3:I3"/>
    <mergeCell ref="J3:K3"/>
    <mergeCell ref="A18:A21"/>
    <mergeCell ref="B18:B19"/>
    <mergeCell ref="B20:B21"/>
    <mergeCell ref="B6:B7"/>
    <mergeCell ref="B8:B9"/>
    <mergeCell ref="A10:A13"/>
    <mergeCell ref="B10:B11"/>
    <mergeCell ref="B12:B13"/>
    <mergeCell ref="A14:A17"/>
    <mergeCell ref="B14:B15"/>
    <mergeCell ref="B16:B17"/>
  </mergeCells>
  <pageMargins left="0.7" right="0.7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view="pageBreakPreview" zoomScale="85" zoomScaleNormal="85" zoomScaleSheetLayoutView="85" workbookViewId="0">
      <selection activeCell="G5" sqref="G5"/>
    </sheetView>
  </sheetViews>
  <sheetFormatPr defaultRowHeight="15"/>
  <cols>
    <col min="1" max="1" width="20.7109375" customWidth="1"/>
    <col min="2" max="2" width="26.28515625" customWidth="1"/>
    <col min="3" max="3" width="24" customWidth="1"/>
    <col min="4" max="4" width="21.42578125" customWidth="1"/>
    <col min="5" max="5" width="23.140625" customWidth="1"/>
    <col min="6" max="6" width="18.7109375" customWidth="1"/>
    <col min="7" max="7" width="24.4257812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3" customFormat="1" ht="27" customHeight="1">
      <c r="A1" s="83" t="s">
        <v>126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3" customFormat="1" ht="15.75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64.5" customHeight="1">
      <c r="A3" s="9" t="s">
        <v>0</v>
      </c>
      <c r="B3" s="9" t="s">
        <v>94</v>
      </c>
      <c r="C3" s="9" t="s">
        <v>95</v>
      </c>
      <c r="D3" s="9" t="s">
        <v>96</v>
      </c>
      <c r="E3" s="9" t="s">
        <v>97</v>
      </c>
      <c r="F3" s="9" t="s">
        <v>98</v>
      </c>
      <c r="G3" s="9" t="s">
        <v>99</v>
      </c>
      <c r="H3" s="9" t="s">
        <v>100</v>
      </c>
      <c r="I3" s="9" t="s">
        <v>101</v>
      </c>
      <c r="J3" s="9" t="s">
        <v>102</v>
      </c>
      <c r="K3" s="9" t="s">
        <v>103</v>
      </c>
    </row>
    <row r="4" spans="1:11" ht="15.7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</row>
    <row r="5" spans="1:11" ht="113.25" customHeight="1">
      <c r="A5" s="9">
        <v>1</v>
      </c>
      <c r="B5" s="62" t="s">
        <v>200</v>
      </c>
      <c r="C5" s="62"/>
      <c r="D5" s="62" t="s">
        <v>201</v>
      </c>
      <c r="E5" s="62" t="s">
        <v>202</v>
      </c>
      <c r="F5" s="58" t="s">
        <v>196</v>
      </c>
      <c r="G5" s="54" t="s">
        <v>194</v>
      </c>
      <c r="H5" s="48">
        <v>117</v>
      </c>
      <c r="I5" s="48">
        <v>10</v>
      </c>
      <c r="J5" s="55" t="s">
        <v>188</v>
      </c>
      <c r="K5" s="9" t="s">
        <v>189</v>
      </c>
    </row>
    <row r="6" spans="1:11" ht="32.25" hidden="1" customHeight="1">
      <c r="A6" s="9">
        <v>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2.25" hidden="1" customHeight="1">
      <c r="A7" s="9">
        <v>3</v>
      </c>
      <c r="B7" s="9"/>
      <c r="C7" s="9"/>
      <c r="D7" s="9"/>
      <c r="E7" s="9"/>
      <c r="F7" s="9"/>
      <c r="G7" s="9"/>
      <c r="H7" s="9"/>
      <c r="I7" s="9"/>
      <c r="J7" s="9"/>
      <c r="K7" s="9"/>
    </row>
  </sheetData>
  <mergeCells count="1">
    <mergeCell ref="A1:K1"/>
  </mergeCells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view="pageBreakPreview" zoomScaleNormal="100" zoomScaleSheetLayoutView="100" workbookViewId="0">
      <selection activeCell="B3" sqref="B3"/>
    </sheetView>
  </sheetViews>
  <sheetFormatPr defaultRowHeight="15"/>
  <cols>
    <col min="1" max="1" width="6.42578125" customWidth="1"/>
    <col min="2" max="2" width="54.85546875" customWidth="1"/>
    <col min="3" max="3" width="13.42578125" customWidth="1"/>
    <col min="4" max="4" width="37.140625" customWidth="1"/>
  </cols>
  <sheetData>
    <row r="1" spans="1:4" s="3" customFormat="1" ht="26.25" customHeight="1">
      <c r="A1" s="83" t="s">
        <v>127</v>
      </c>
      <c r="B1" s="83"/>
      <c r="C1" s="83"/>
      <c r="D1" s="83"/>
    </row>
    <row r="2" spans="1:4" s="3" customFormat="1">
      <c r="A2" s="11"/>
      <c r="B2" s="11"/>
      <c r="C2" s="11"/>
      <c r="D2" s="11"/>
    </row>
    <row r="3" spans="1:4" ht="39" customHeight="1">
      <c r="A3" s="9" t="s">
        <v>0</v>
      </c>
      <c r="B3" s="9" t="s">
        <v>104</v>
      </c>
      <c r="C3" s="9" t="s">
        <v>105</v>
      </c>
      <c r="D3" s="10"/>
    </row>
    <row r="4" spans="1:4" ht="39.75" customHeight="1">
      <c r="A4" s="144">
        <v>1</v>
      </c>
      <c r="B4" s="10" t="s">
        <v>106</v>
      </c>
      <c r="C4" s="98" t="s">
        <v>109</v>
      </c>
      <c r="D4" s="44">
        <v>88002000318</v>
      </c>
    </row>
    <row r="5" spans="1:4" ht="33.75" customHeight="1">
      <c r="A5" s="144"/>
      <c r="B5" s="65" t="s">
        <v>107</v>
      </c>
      <c r="C5" s="98"/>
      <c r="D5" s="65" t="s">
        <v>204</v>
      </c>
    </row>
    <row r="6" spans="1:4" ht="39" customHeight="1">
      <c r="A6" s="144"/>
      <c r="B6" s="10" t="s">
        <v>108</v>
      </c>
      <c r="C6" s="98"/>
      <c r="D6" s="44"/>
    </row>
    <row r="7" spans="1:4" ht="42" customHeight="1">
      <c r="A7" s="2">
        <v>2</v>
      </c>
      <c r="B7" s="10" t="s">
        <v>110</v>
      </c>
      <c r="C7" s="9" t="s">
        <v>111</v>
      </c>
      <c r="D7" s="10"/>
    </row>
    <row r="8" spans="1:4" ht="36.75" customHeight="1">
      <c r="A8" s="2" t="s">
        <v>93</v>
      </c>
      <c r="B8" s="10" t="s">
        <v>112</v>
      </c>
      <c r="C8" s="9" t="s">
        <v>111</v>
      </c>
      <c r="D8" s="10">
        <v>186</v>
      </c>
    </row>
    <row r="9" spans="1:4" ht="50.25" customHeight="1">
      <c r="A9" s="2" t="s">
        <v>16</v>
      </c>
      <c r="B9" s="65" t="s">
        <v>113</v>
      </c>
      <c r="C9" s="9" t="s">
        <v>111</v>
      </c>
      <c r="D9" s="10"/>
    </row>
    <row r="10" spans="1:4" ht="51.75" customHeight="1">
      <c r="A10" s="2">
        <v>3</v>
      </c>
      <c r="B10" s="10" t="s">
        <v>114</v>
      </c>
      <c r="C10" s="9" t="s">
        <v>115</v>
      </c>
      <c r="D10" s="10"/>
    </row>
    <row r="11" spans="1:4" ht="51" customHeight="1">
      <c r="A11" s="2">
        <v>4</v>
      </c>
      <c r="B11" s="10" t="s">
        <v>116</v>
      </c>
      <c r="C11" s="9" t="s">
        <v>115</v>
      </c>
      <c r="D11" s="10">
        <v>10</v>
      </c>
    </row>
  </sheetData>
  <mergeCells count="3">
    <mergeCell ref="A4:A6"/>
    <mergeCell ref="C4:C6"/>
    <mergeCell ref="A1:D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view="pageBreakPreview" zoomScale="115" zoomScaleNormal="100" zoomScaleSheetLayoutView="115" workbookViewId="0">
      <selection activeCell="F8" sqref="F8"/>
    </sheetView>
  </sheetViews>
  <sheetFormatPr defaultRowHeight="15"/>
  <cols>
    <col min="1" max="1" width="5.5703125" style="3" customWidth="1"/>
    <col min="2" max="2" width="29" style="3" customWidth="1"/>
    <col min="3" max="7" width="13.5703125" style="3" customWidth="1"/>
    <col min="8" max="16384" width="9.140625" style="3"/>
  </cols>
  <sheetData>
    <row r="1" spans="1:7" ht="15.75">
      <c r="A1" s="83" t="s">
        <v>128</v>
      </c>
      <c r="B1" s="83"/>
      <c r="C1" s="83"/>
      <c r="D1" s="83"/>
      <c r="E1" s="83"/>
      <c r="F1" s="83"/>
      <c r="G1" s="83"/>
    </row>
    <row r="3" spans="1:7" ht="15.75">
      <c r="A3" s="84" t="s">
        <v>28</v>
      </c>
      <c r="B3" s="85" t="s">
        <v>29</v>
      </c>
      <c r="C3" s="85" t="s">
        <v>36</v>
      </c>
      <c r="D3" s="87" t="s">
        <v>190</v>
      </c>
      <c r="E3" s="88"/>
      <c r="F3" s="86" t="s">
        <v>191</v>
      </c>
      <c r="G3" s="86"/>
    </row>
    <row r="4" spans="1:7" ht="15.75">
      <c r="A4" s="84"/>
      <c r="B4" s="85"/>
      <c r="C4" s="85"/>
      <c r="D4" s="4" t="s">
        <v>39</v>
      </c>
      <c r="E4" s="4" t="s">
        <v>40</v>
      </c>
      <c r="F4" s="4" t="s">
        <v>39</v>
      </c>
      <c r="G4" s="4" t="s">
        <v>40</v>
      </c>
    </row>
    <row r="5" spans="1:7" ht="30" customHeight="1">
      <c r="A5" s="5">
        <v>1</v>
      </c>
      <c r="B5" s="6" t="s">
        <v>37</v>
      </c>
      <c r="C5" s="5" t="s">
        <v>35</v>
      </c>
      <c r="D5" s="42"/>
      <c r="E5" s="42"/>
      <c r="F5" s="42">
        <v>1242</v>
      </c>
      <c r="G5" s="42">
        <v>1175</v>
      </c>
    </row>
    <row r="6" spans="1:7" ht="49.5" customHeight="1">
      <c r="A6" s="5">
        <f>1+A5</f>
        <v>2</v>
      </c>
      <c r="B6" s="8" t="s">
        <v>38</v>
      </c>
      <c r="C6" s="5" t="s">
        <v>35</v>
      </c>
      <c r="D6" s="42"/>
      <c r="E6" s="42"/>
      <c r="F6" s="42">
        <v>1242</v>
      </c>
      <c r="G6" s="42">
        <f>G5-68</f>
        <v>1107</v>
      </c>
    </row>
    <row r="8" spans="1:7">
      <c r="C8" s="11"/>
      <c r="D8" s="11"/>
      <c r="E8" s="11"/>
      <c r="F8" s="11"/>
    </row>
  </sheetData>
  <mergeCells count="6">
    <mergeCell ref="A1:G1"/>
    <mergeCell ref="A3:A4"/>
    <mergeCell ref="B3:B4"/>
    <mergeCell ref="C3:C4"/>
    <mergeCell ref="F3:G3"/>
    <mergeCell ref="D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J42"/>
  <sheetViews>
    <sheetView view="pageBreakPreview" zoomScaleNormal="100" zoomScaleSheetLayoutView="100" workbookViewId="0">
      <selection sqref="A1:G1"/>
    </sheetView>
  </sheetViews>
  <sheetFormatPr defaultRowHeight="15"/>
  <cols>
    <col min="1" max="1" width="9.140625" style="3"/>
    <col min="2" max="2" width="14.140625" style="3" customWidth="1"/>
    <col min="3" max="3" width="12.42578125" style="3" customWidth="1"/>
    <col min="4" max="4" width="10.85546875" style="3" customWidth="1"/>
    <col min="5" max="5" width="15.140625" style="3" customWidth="1"/>
    <col min="6" max="6" width="16.7109375" style="3" customWidth="1"/>
    <col min="7" max="7" width="0.140625" style="3" customWidth="1"/>
    <col min="8" max="253" width="9.140625" style="3"/>
    <col min="254" max="254" width="13.140625" style="3" customWidth="1"/>
    <col min="255" max="255" width="12.42578125" style="3" customWidth="1"/>
    <col min="256" max="256" width="10.85546875" style="3" customWidth="1"/>
    <col min="257" max="257" width="13.7109375" style="3" customWidth="1"/>
    <col min="258" max="258" width="14.28515625" style="3" customWidth="1"/>
    <col min="259" max="259" width="14" style="3" customWidth="1"/>
    <col min="260" max="260" width="1.140625" style="3" customWidth="1"/>
    <col min="261" max="261" width="9.140625" style="3"/>
    <col min="262" max="262" width="5.85546875" style="3" customWidth="1"/>
    <col min="263" max="509" width="9.140625" style="3"/>
    <col min="510" max="510" width="13.140625" style="3" customWidth="1"/>
    <col min="511" max="511" width="12.42578125" style="3" customWidth="1"/>
    <col min="512" max="512" width="10.85546875" style="3" customWidth="1"/>
    <col min="513" max="513" width="13.7109375" style="3" customWidth="1"/>
    <col min="514" max="514" width="14.28515625" style="3" customWidth="1"/>
    <col min="515" max="515" width="14" style="3" customWidth="1"/>
    <col min="516" max="516" width="1.140625" style="3" customWidth="1"/>
    <col min="517" max="517" width="9.140625" style="3"/>
    <col min="518" max="518" width="5.85546875" style="3" customWidth="1"/>
    <col min="519" max="765" width="9.140625" style="3"/>
    <col min="766" max="766" width="13.140625" style="3" customWidth="1"/>
    <col min="767" max="767" width="12.42578125" style="3" customWidth="1"/>
    <col min="768" max="768" width="10.85546875" style="3" customWidth="1"/>
    <col min="769" max="769" width="13.7109375" style="3" customWidth="1"/>
    <col min="770" max="770" width="14.28515625" style="3" customWidth="1"/>
    <col min="771" max="771" width="14" style="3" customWidth="1"/>
    <col min="772" max="772" width="1.140625" style="3" customWidth="1"/>
    <col min="773" max="773" width="9.140625" style="3"/>
    <col min="774" max="774" width="5.85546875" style="3" customWidth="1"/>
    <col min="775" max="1021" width="9.140625" style="3"/>
    <col min="1022" max="1022" width="13.140625" style="3" customWidth="1"/>
    <col min="1023" max="1023" width="12.42578125" style="3" customWidth="1"/>
    <col min="1024" max="1024" width="10.85546875" style="3" customWidth="1"/>
    <col min="1025" max="1025" width="13.7109375" style="3" customWidth="1"/>
    <col min="1026" max="1026" width="14.28515625" style="3" customWidth="1"/>
    <col min="1027" max="1027" width="14" style="3" customWidth="1"/>
    <col min="1028" max="1028" width="1.140625" style="3" customWidth="1"/>
    <col min="1029" max="1029" width="9.140625" style="3"/>
    <col min="1030" max="1030" width="5.85546875" style="3" customWidth="1"/>
    <col min="1031" max="1277" width="9.140625" style="3"/>
    <col min="1278" max="1278" width="13.140625" style="3" customWidth="1"/>
    <col min="1279" max="1279" width="12.42578125" style="3" customWidth="1"/>
    <col min="1280" max="1280" width="10.85546875" style="3" customWidth="1"/>
    <col min="1281" max="1281" width="13.7109375" style="3" customWidth="1"/>
    <col min="1282" max="1282" width="14.28515625" style="3" customWidth="1"/>
    <col min="1283" max="1283" width="14" style="3" customWidth="1"/>
    <col min="1284" max="1284" width="1.140625" style="3" customWidth="1"/>
    <col min="1285" max="1285" width="9.140625" style="3"/>
    <col min="1286" max="1286" width="5.85546875" style="3" customWidth="1"/>
    <col min="1287" max="1533" width="9.140625" style="3"/>
    <col min="1534" max="1534" width="13.140625" style="3" customWidth="1"/>
    <col min="1535" max="1535" width="12.42578125" style="3" customWidth="1"/>
    <col min="1536" max="1536" width="10.85546875" style="3" customWidth="1"/>
    <col min="1537" max="1537" width="13.7109375" style="3" customWidth="1"/>
    <col min="1538" max="1538" width="14.28515625" style="3" customWidth="1"/>
    <col min="1539" max="1539" width="14" style="3" customWidth="1"/>
    <col min="1540" max="1540" width="1.140625" style="3" customWidth="1"/>
    <col min="1541" max="1541" width="9.140625" style="3"/>
    <col min="1542" max="1542" width="5.85546875" style="3" customWidth="1"/>
    <col min="1543" max="1789" width="9.140625" style="3"/>
    <col min="1790" max="1790" width="13.140625" style="3" customWidth="1"/>
    <col min="1791" max="1791" width="12.42578125" style="3" customWidth="1"/>
    <col min="1792" max="1792" width="10.85546875" style="3" customWidth="1"/>
    <col min="1793" max="1793" width="13.7109375" style="3" customWidth="1"/>
    <col min="1794" max="1794" width="14.28515625" style="3" customWidth="1"/>
    <col min="1795" max="1795" width="14" style="3" customWidth="1"/>
    <col min="1796" max="1796" width="1.140625" style="3" customWidth="1"/>
    <col min="1797" max="1797" width="9.140625" style="3"/>
    <col min="1798" max="1798" width="5.85546875" style="3" customWidth="1"/>
    <col min="1799" max="2045" width="9.140625" style="3"/>
    <col min="2046" max="2046" width="13.140625" style="3" customWidth="1"/>
    <col min="2047" max="2047" width="12.42578125" style="3" customWidth="1"/>
    <col min="2048" max="2048" width="10.85546875" style="3" customWidth="1"/>
    <col min="2049" max="2049" width="13.7109375" style="3" customWidth="1"/>
    <col min="2050" max="2050" width="14.28515625" style="3" customWidth="1"/>
    <col min="2051" max="2051" width="14" style="3" customWidth="1"/>
    <col min="2052" max="2052" width="1.140625" style="3" customWidth="1"/>
    <col min="2053" max="2053" width="9.140625" style="3"/>
    <col min="2054" max="2054" width="5.85546875" style="3" customWidth="1"/>
    <col min="2055" max="2301" width="9.140625" style="3"/>
    <col min="2302" max="2302" width="13.140625" style="3" customWidth="1"/>
    <col min="2303" max="2303" width="12.42578125" style="3" customWidth="1"/>
    <col min="2304" max="2304" width="10.85546875" style="3" customWidth="1"/>
    <col min="2305" max="2305" width="13.7109375" style="3" customWidth="1"/>
    <col min="2306" max="2306" width="14.28515625" style="3" customWidth="1"/>
    <col min="2307" max="2307" width="14" style="3" customWidth="1"/>
    <col min="2308" max="2308" width="1.140625" style="3" customWidth="1"/>
    <col min="2309" max="2309" width="9.140625" style="3"/>
    <col min="2310" max="2310" width="5.85546875" style="3" customWidth="1"/>
    <col min="2311" max="2557" width="9.140625" style="3"/>
    <col min="2558" max="2558" width="13.140625" style="3" customWidth="1"/>
    <col min="2559" max="2559" width="12.42578125" style="3" customWidth="1"/>
    <col min="2560" max="2560" width="10.85546875" style="3" customWidth="1"/>
    <col min="2561" max="2561" width="13.7109375" style="3" customWidth="1"/>
    <col min="2562" max="2562" width="14.28515625" style="3" customWidth="1"/>
    <col min="2563" max="2563" width="14" style="3" customWidth="1"/>
    <col min="2564" max="2564" width="1.140625" style="3" customWidth="1"/>
    <col min="2565" max="2565" width="9.140625" style="3"/>
    <col min="2566" max="2566" width="5.85546875" style="3" customWidth="1"/>
    <col min="2567" max="2813" width="9.140625" style="3"/>
    <col min="2814" max="2814" width="13.140625" style="3" customWidth="1"/>
    <col min="2815" max="2815" width="12.42578125" style="3" customWidth="1"/>
    <col min="2816" max="2816" width="10.85546875" style="3" customWidth="1"/>
    <col min="2817" max="2817" width="13.7109375" style="3" customWidth="1"/>
    <col min="2818" max="2818" width="14.28515625" style="3" customWidth="1"/>
    <col min="2819" max="2819" width="14" style="3" customWidth="1"/>
    <col min="2820" max="2820" width="1.140625" style="3" customWidth="1"/>
    <col min="2821" max="2821" width="9.140625" style="3"/>
    <col min="2822" max="2822" width="5.85546875" style="3" customWidth="1"/>
    <col min="2823" max="3069" width="9.140625" style="3"/>
    <col min="3070" max="3070" width="13.140625" style="3" customWidth="1"/>
    <col min="3071" max="3071" width="12.42578125" style="3" customWidth="1"/>
    <col min="3072" max="3072" width="10.85546875" style="3" customWidth="1"/>
    <col min="3073" max="3073" width="13.7109375" style="3" customWidth="1"/>
    <col min="3074" max="3074" width="14.28515625" style="3" customWidth="1"/>
    <col min="3075" max="3075" width="14" style="3" customWidth="1"/>
    <col min="3076" max="3076" width="1.140625" style="3" customWidth="1"/>
    <col min="3077" max="3077" width="9.140625" style="3"/>
    <col min="3078" max="3078" width="5.85546875" style="3" customWidth="1"/>
    <col min="3079" max="3325" width="9.140625" style="3"/>
    <col min="3326" max="3326" width="13.140625" style="3" customWidth="1"/>
    <col min="3327" max="3327" width="12.42578125" style="3" customWidth="1"/>
    <col min="3328" max="3328" width="10.85546875" style="3" customWidth="1"/>
    <col min="3329" max="3329" width="13.7109375" style="3" customWidth="1"/>
    <col min="3330" max="3330" width="14.28515625" style="3" customWidth="1"/>
    <col min="3331" max="3331" width="14" style="3" customWidth="1"/>
    <col min="3332" max="3332" width="1.140625" style="3" customWidth="1"/>
    <col min="3333" max="3333" width="9.140625" style="3"/>
    <col min="3334" max="3334" width="5.85546875" style="3" customWidth="1"/>
    <col min="3335" max="3581" width="9.140625" style="3"/>
    <col min="3582" max="3582" width="13.140625" style="3" customWidth="1"/>
    <col min="3583" max="3583" width="12.42578125" style="3" customWidth="1"/>
    <col min="3584" max="3584" width="10.85546875" style="3" customWidth="1"/>
    <col min="3585" max="3585" width="13.7109375" style="3" customWidth="1"/>
    <col min="3586" max="3586" width="14.28515625" style="3" customWidth="1"/>
    <col min="3587" max="3587" width="14" style="3" customWidth="1"/>
    <col min="3588" max="3588" width="1.140625" style="3" customWidth="1"/>
    <col min="3589" max="3589" width="9.140625" style="3"/>
    <col min="3590" max="3590" width="5.85546875" style="3" customWidth="1"/>
    <col min="3591" max="3837" width="9.140625" style="3"/>
    <col min="3838" max="3838" width="13.140625" style="3" customWidth="1"/>
    <col min="3839" max="3839" width="12.42578125" style="3" customWidth="1"/>
    <col min="3840" max="3840" width="10.85546875" style="3" customWidth="1"/>
    <col min="3841" max="3841" width="13.7109375" style="3" customWidth="1"/>
    <col min="3842" max="3842" width="14.28515625" style="3" customWidth="1"/>
    <col min="3843" max="3843" width="14" style="3" customWidth="1"/>
    <col min="3844" max="3844" width="1.140625" style="3" customWidth="1"/>
    <col min="3845" max="3845" width="9.140625" style="3"/>
    <col min="3846" max="3846" width="5.85546875" style="3" customWidth="1"/>
    <col min="3847" max="4093" width="9.140625" style="3"/>
    <col min="4094" max="4094" width="13.140625" style="3" customWidth="1"/>
    <col min="4095" max="4095" width="12.42578125" style="3" customWidth="1"/>
    <col min="4096" max="4096" width="10.85546875" style="3" customWidth="1"/>
    <col min="4097" max="4097" width="13.7109375" style="3" customWidth="1"/>
    <col min="4098" max="4098" width="14.28515625" style="3" customWidth="1"/>
    <col min="4099" max="4099" width="14" style="3" customWidth="1"/>
    <col min="4100" max="4100" width="1.140625" style="3" customWidth="1"/>
    <col min="4101" max="4101" width="9.140625" style="3"/>
    <col min="4102" max="4102" width="5.85546875" style="3" customWidth="1"/>
    <col min="4103" max="4349" width="9.140625" style="3"/>
    <col min="4350" max="4350" width="13.140625" style="3" customWidth="1"/>
    <col min="4351" max="4351" width="12.42578125" style="3" customWidth="1"/>
    <col min="4352" max="4352" width="10.85546875" style="3" customWidth="1"/>
    <col min="4353" max="4353" width="13.7109375" style="3" customWidth="1"/>
    <col min="4354" max="4354" width="14.28515625" style="3" customWidth="1"/>
    <col min="4355" max="4355" width="14" style="3" customWidth="1"/>
    <col min="4356" max="4356" width="1.140625" style="3" customWidth="1"/>
    <col min="4357" max="4357" width="9.140625" style="3"/>
    <col min="4358" max="4358" width="5.85546875" style="3" customWidth="1"/>
    <col min="4359" max="4605" width="9.140625" style="3"/>
    <col min="4606" max="4606" width="13.140625" style="3" customWidth="1"/>
    <col min="4607" max="4607" width="12.42578125" style="3" customWidth="1"/>
    <col min="4608" max="4608" width="10.85546875" style="3" customWidth="1"/>
    <col min="4609" max="4609" width="13.7109375" style="3" customWidth="1"/>
    <col min="4610" max="4610" width="14.28515625" style="3" customWidth="1"/>
    <col min="4611" max="4611" width="14" style="3" customWidth="1"/>
    <col min="4612" max="4612" width="1.140625" style="3" customWidth="1"/>
    <col min="4613" max="4613" width="9.140625" style="3"/>
    <col min="4614" max="4614" width="5.85546875" style="3" customWidth="1"/>
    <col min="4615" max="4861" width="9.140625" style="3"/>
    <col min="4862" max="4862" width="13.140625" style="3" customWidth="1"/>
    <col min="4863" max="4863" width="12.42578125" style="3" customWidth="1"/>
    <col min="4864" max="4864" width="10.85546875" style="3" customWidth="1"/>
    <col min="4865" max="4865" width="13.7109375" style="3" customWidth="1"/>
    <col min="4866" max="4866" width="14.28515625" style="3" customWidth="1"/>
    <col min="4867" max="4867" width="14" style="3" customWidth="1"/>
    <col min="4868" max="4868" width="1.140625" style="3" customWidth="1"/>
    <col min="4869" max="4869" width="9.140625" style="3"/>
    <col min="4870" max="4870" width="5.85546875" style="3" customWidth="1"/>
    <col min="4871" max="5117" width="9.140625" style="3"/>
    <col min="5118" max="5118" width="13.140625" style="3" customWidth="1"/>
    <col min="5119" max="5119" width="12.42578125" style="3" customWidth="1"/>
    <col min="5120" max="5120" width="10.85546875" style="3" customWidth="1"/>
    <col min="5121" max="5121" width="13.7109375" style="3" customWidth="1"/>
    <col min="5122" max="5122" width="14.28515625" style="3" customWidth="1"/>
    <col min="5123" max="5123" width="14" style="3" customWidth="1"/>
    <col min="5124" max="5124" width="1.140625" style="3" customWidth="1"/>
    <col min="5125" max="5125" width="9.140625" style="3"/>
    <col min="5126" max="5126" width="5.85546875" style="3" customWidth="1"/>
    <col min="5127" max="5373" width="9.140625" style="3"/>
    <col min="5374" max="5374" width="13.140625" style="3" customWidth="1"/>
    <col min="5375" max="5375" width="12.42578125" style="3" customWidth="1"/>
    <col min="5376" max="5376" width="10.85546875" style="3" customWidth="1"/>
    <col min="5377" max="5377" width="13.7109375" style="3" customWidth="1"/>
    <col min="5378" max="5378" width="14.28515625" style="3" customWidth="1"/>
    <col min="5379" max="5379" width="14" style="3" customWidth="1"/>
    <col min="5380" max="5380" width="1.140625" style="3" customWidth="1"/>
    <col min="5381" max="5381" width="9.140625" style="3"/>
    <col min="5382" max="5382" width="5.85546875" style="3" customWidth="1"/>
    <col min="5383" max="5629" width="9.140625" style="3"/>
    <col min="5630" max="5630" width="13.140625" style="3" customWidth="1"/>
    <col min="5631" max="5631" width="12.42578125" style="3" customWidth="1"/>
    <col min="5632" max="5632" width="10.85546875" style="3" customWidth="1"/>
    <col min="5633" max="5633" width="13.7109375" style="3" customWidth="1"/>
    <col min="5634" max="5634" width="14.28515625" style="3" customWidth="1"/>
    <col min="5635" max="5635" width="14" style="3" customWidth="1"/>
    <col min="5636" max="5636" width="1.140625" style="3" customWidth="1"/>
    <col min="5637" max="5637" width="9.140625" style="3"/>
    <col min="5638" max="5638" width="5.85546875" style="3" customWidth="1"/>
    <col min="5639" max="5885" width="9.140625" style="3"/>
    <col min="5886" max="5886" width="13.140625" style="3" customWidth="1"/>
    <col min="5887" max="5887" width="12.42578125" style="3" customWidth="1"/>
    <col min="5888" max="5888" width="10.85546875" style="3" customWidth="1"/>
    <col min="5889" max="5889" width="13.7109375" style="3" customWidth="1"/>
    <col min="5890" max="5890" width="14.28515625" style="3" customWidth="1"/>
    <col min="5891" max="5891" width="14" style="3" customWidth="1"/>
    <col min="5892" max="5892" width="1.140625" style="3" customWidth="1"/>
    <col min="5893" max="5893" width="9.140625" style="3"/>
    <col min="5894" max="5894" width="5.85546875" style="3" customWidth="1"/>
    <col min="5895" max="6141" width="9.140625" style="3"/>
    <col min="6142" max="6142" width="13.140625" style="3" customWidth="1"/>
    <col min="6143" max="6143" width="12.42578125" style="3" customWidth="1"/>
    <col min="6144" max="6144" width="10.85546875" style="3" customWidth="1"/>
    <col min="6145" max="6145" width="13.7109375" style="3" customWidth="1"/>
    <col min="6146" max="6146" width="14.28515625" style="3" customWidth="1"/>
    <col min="6147" max="6147" width="14" style="3" customWidth="1"/>
    <col min="6148" max="6148" width="1.140625" style="3" customWidth="1"/>
    <col min="6149" max="6149" width="9.140625" style="3"/>
    <col min="6150" max="6150" width="5.85546875" style="3" customWidth="1"/>
    <col min="6151" max="6397" width="9.140625" style="3"/>
    <col min="6398" max="6398" width="13.140625" style="3" customWidth="1"/>
    <col min="6399" max="6399" width="12.42578125" style="3" customWidth="1"/>
    <col min="6400" max="6400" width="10.85546875" style="3" customWidth="1"/>
    <col min="6401" max="6401" width="13.7109375" style="3" customWidth="1"/>
    <col min="6402" max="6402" width="14.28515625" style="3" customWidth="1"/>
    <col min="6403" max="6403" width="14" style="3" customWidth="1"/>
    <col min="6404" max="6404" width="1.140625" style="3" customWidth="1"/>
    <col min="6405" max="6405" width="9.140625" style="3"/>
    <col min="6406" max="6406" width="5.85546875" style="3" customWidth="1"/>
    <col min="6407" max="6653" width="9.140625" style="3"/>
    <col min="6654" max="6654" width="13.140625" style="3" customWidth="1"/>
    <col min="6655" max="6655" width="12.42578125" style="3" customWidth="1"/>
    <col min="6656" max="6656" width="10.85546875" style="3" customWidth="1"/>
    <col min="6657" max="6657" width="13.7109375" style="3" customWidth="1"/>
    <col min="6658" max="6658" width="14.28515625" style="3" customWidth="1"/>
    <col min="6659" max="6659" width="14" style="3" customWidth="1"/>
    <col min="6660" max="6660" width="1.140625" style="3" customWidth="1"/>
    <col min="6661" max="6661" width="9.140625" style="3"/>
    <col min="6662" max="6662" width="5.85546875" style="3" customWidth="1"/>
    <col min="6663" max="6909" width="9.140625" style="3"/>
    <col min="6910" max="6910" width="13.140625" style="3" customWidth="1"/>
    <col min="6911" max="6911" width="12.42578125" style="3" customWidth="1"/>
    <col min="6912" max="6912" width="10.85546875" style="3" customWidth="1"/>
    <col min="6913" max="6913" width="13.7109375" style="3" customWidth="1"/>
    <col min="6914" max="6914" width="14.28515625" style="3" customWidth="1"/>
    <col min="6915" max="6915" width="14" style="3" customWidth="1"/>
    <col min="6916" max="6916" width="1.140625" style="3" customWidth="1"/>
    <col min="6917" max="6917" width="9.140625" style="3"/>
    <col min="6918" max="6918" width="5.85546875" style="3" customWidth="1"/>
    <col min="6919" max="7165" width="9.140625" style="3"/>
    <col min="7166" max="7166" width="13.140625" style="3" customWidth="1"/>
    <col min="7167" max="7167" width="12.42578125" style="3" customWidth="1"/>
    <col min="7168" max="7168" width="10.85546875" style="3" customWidth="1"/>
    <col min="7169" max="7169" width="13.7109375" style="3" customWidth="1"/>
    <col min="7170" max="7170" width="14.28515625" style="3" customWidth="1"/>
    <col min="7171" max="7171" width="14" style="3" customWidth="1"/>
    <col min="7172" max="7172" width="1.140625" style="3" customWidth="1"/>
    <col min="7173" max="7173" width="9.140625" style="3"/>
    <col min="7174" max="7174" width="5.85546875" style="3" customWidth="1"/>
    <col min="7175" max="7421" width="9.140625" style="3"/>
    <col min="7422" max="7422" width="13.140625" style="3" customWidth="1"/>
    <col min="7423" max="7423" width="12.42578125" style="3" customWidth="1"/>
    <col min="7424" max="7424" width="10.85546875" style="3" customWidth="1"/>
    <col min="7425" max="7425" width="13.7109375" style="3" customWidth="1"/>
    <col min="7426" max="7426" width="14.28515625" style="3" customWidth="1"/>
    <col min="7427" max="7427" width="14" style="3" customWidth="1"/>
    <col min="7428" max="7428" width="1.140625" style="3" customWidth="1"/>
    <col min="7429" max="7429" width="9.140625" style="3"/>
    <col min="7430" max="7430" width="5.85546875" style="3" customWidth="1"/>
    <col min="7431" max="7677" width="9.140625" style="3"/>
    <col min="7678" max="7678" width="13.140625" style="3" customWidth="1"/>
    <col min="7679" max="7679" width="12.42578125" style="3" customWidth="1"/>
    <col min="7680" max="7680" width="10.85546875" style="3" customWidth="1"/>
    <col min="7681" max="7681" width="13.7109375" style="3" customWidth="1"/>
    <col min="7682" max="7682" width="14.28515625" style="3" customWidth="1"/>
    <col min="7683" max="7683" width="14" style="3" customWidth="1"/>
    <col min="7684" max="7684" width="1.140625" style="3" customWidth="1"/>
    <col min="7685" max="7685" width="9.140625" style="3"/>
    <col min="7686" max="7686" width="5.85546875" style="3" customWidth="1"/>
    <col min="7687" max="7933" width="9.140625" style="3"/>
    <col min="7934" max="7934" width="13.140625" style="3" customWidth="1"/>
    <col min="7935" max="7935" width="12.42578125" style="3" customWidth="1"/>
    <col min="7936" max="7936" width="10.85546875" style="3" customWidth="1"/>
    <col min="7937" max="7937" width="13.7109375" style="3" customWidth="1"/>
    <col min="7938" max="7938" width="14.28515625" style="3" customWidth="1"/>
    <col min="7939" max="7939" width="14" style="3" customWidth="1"/>
    <col min="7940" max="7940" width="1.140625" style="3" customWidth="1"/>
    <col min="7941" max="7941" width="9.140625" style="3"/>
    <col min="7942" max="7942" width="5.85546875" style="3" customWidth="1"/>
    <col min="7943" max="8189" width="9.140625" style="3"/>
    <col min="8190" max="8190" width="13.140625" style="3" customWidth="1"/>
    <col min="8191" max="8191" width="12.42578125" style="3" customWidth="1"/>
    <col min="8192" max="8192" width="10.85546875" style="3" customWidth="1"/>
    <col min="8193" max="8193" width="13.7109375" style="3" customWidth="1"/>
    <col min="8194" max="8194" width="14.28515625" style="3" customWidth="1"/>
    <col min="8195" max="8195" width="14" style="3" customWidth="1"/>
    <col min="8196" max="8196" width="1.140625" style="3" customWidth="1"/>
    <col min="8197" max="8197" width="9.140625" style="3"/>
    <col min="8198" max="8198" width="5.85546875" style="3" customWidth="1"/>
    <col min="8199" max="8445" width="9.140625" style="3"/>
    <col min="8446" max="8446" width="13.140625" style="3" customWidth="1"/>
    <col min="8447" max="8447" width="12.42578125" style="3" customWidth="1"/>
    <col min="8448" max="8448" width="10.85546875" style="3" customWidth="1"/>
    <col min="8449" max="8449" width="13.7109375" style="3" customWidth="1"/>
    <col min="8450" max="8450" width="14.28515625" style="3" customWidth="1"/>
    <col min="8451" max="8451" width="14" style="3" customWidth="1"/>
    <col min="8452" max="8452" width="1.140625" style="3" customWidth="1"/>
    <col min="8453" max="8453" width="9.140625" style="3"/>
    <col min="8454" max="8454" width="5.85546875" style="3" customWidth="1"/>
    <col min="8455" max="8701" width="9.140625" style="3"/>
    <col min="8702" max="8702" width="13.140625" style="3" customWidth="1"/>
    <col min="8703" max="8703" width="12.42578125" style="3" customWidth="1"/>
    <col min="8704" max="8704" width="10.85546875" style="3" customWidth="1"/>
    <col min="8705" max="8705" width="13.7109375" style="3" customWidth="1"/>
    <col min="8706" max="8706" width="14.28515625" style="3" customWidth="1"/>
    <col min="8707" max="8707" width="14" style="3" customWidth="1"/>
    <col min="8708" max="8708" width="1.140625" style="3" customWidth="1"/>
    <col min="8709" max="8709" width="9.140625" style="3"/>
    <col min="8710" max="8710" width="5.85546875" style="3" customWidth="1"/>
    <col min="8711" max="8957" width="9.140625" style="3"/>
    <col min="8958" max="8958" width="13.140625" style="3" customWidth="1"/>
    <col min="8959" max="8959" width="12.42578125" style="3" customWidth="1"/>
    <col min="8960" max="8960" width="10.85546875" style="3" customWidth="1"/>
    <col min="8961" max="8961" width="13.7109375" style="3" customWidth="1"/>
    <col min="8962" max="8962" width="14.28515625" style="3" customWidth="1"/>
    <col min="8963" max="8963" width="14" style="3" customWidth="1"/>
    <col min="8964" max="8964" width="1.140625" style="3" customWidth="1"/>
    <col min="8965" max="8965" width="9.140625" style="3"/>
    <col min="8966" max="8966" width="5.85546875" style="3" customWidth="1"/>
    <col min="8967" max="9213" width="9.140625" style="3"/>
    <col min="9214" max="9214" width="13.140625" style="3" customWidth="1"/>
    <col min="9215" max="9215" width="12.42578125" style="3" customWidth="1"/>
    <col min="9216" max="9216" width="10.85546875" style="3" customWidth="1"/>
    <col min="9217" max="9217" width="13.7109375" style="3" customWidth="1"/>
    <col min="9218" max="9218" width="14.28515625" style="3" customWidth="1"/>
    <col min="9219" max="9219" width="14" style="3" customWidth="1"/>
    <col min="9220" max="9220" width="1.140625" style="3" customWidth="1"/>
    <col min="9221" max="9221" width="9.140625" style="3"/>
    <col min="9222" max="9222" width="5.85546875" style="3" customWidth="1"/>
    <col min="9223" max="9469" width="9.140625" style="3"/>
    <col min="9470" max="9470" width="13.140625" style="3" customWidth="1"/>
    <col min="9471" max="9471" width="12.42578125" style="3" customWidth="1"/>
    <col min="9472" max="9472" width="10.85546875" style="3" customWidth="1"/>
    <col min="9473" max="9473" width="13.7109375" style="3" customWidth="1"/>
    <col min="9474" max="9474" width="14.28515625" style="3" customWidth="1"/>
    <col min="9475" max="9475" width="14" style="3" customWidth="1"/>
    <col min="9476" max="9476" width="1.140625" style="3" customWidth="1"/>
    <col min="9477" max="9477" width="9.140625" style="3"/>
    <col min="9478" max="9478" width="5.85546875" style="3" customWidth="1"/>
    <col min="9479" max="9725" width="9.140625" style="3"/>
    <col min="9726" max="9726" width="13.140625" style="3" customWidth="1"/>
    <col min="9727" max="9727" width="12.42578125" style="3" customWidth="1"/>
    <col min="9728" max="9728" width="10.85546875" style="3" customWidth="1"/>
    <col min="9729" max="9729" width="13.7109375" style="3" customWidth="1"/>
    <col min="9730" max="9730" width="14.28515625" style="3" customWidth="1"/>
    <col min="9731" max="9731" width="14" style="3" customWidth="1"/>
    <col min="9732" max="9732" width="1.140625" style="3" customWidth="1"/>
    <col min="9733" max="9733" width="9.140625" style="3"/>
    <col min="9734" max="9734" width="5.85546875" style="3" customWidth="1"/>
    <col min="9735" max="9981" width="9.140625" style="3"/>
    <col min="9982" max="9982" width="13.140625" style="3" customWidth="1"/>
    <col min="9983" max="9983" width="12.42578125" style="3" customWidth="1"/>
    <col min="9984" max="9984" width="10.85546875" style="3" customWidth="1"/>
    <col min="9985" max="9985" width="13.7109375" style="3" customWidth="1"/>
    <col min="9986" max="9986" width="14.28515625" style="3" customWidth="1"/>
    <col min="9987" max="9987" width="14" style="3" customWidth="1"/>
    <col min="9988" max="9988" width="1.140625" style="3" customWidth="1"/>
    <col min="9989" max="9989" width="9.140625" style="3"/>
    <col min="9990" max="9990" width="5.85546875" style="3" customWidth="1"/>
    <col min="9991" max="10237" width="9.140625" style="3"/>
    <col min="10238" max="10238" width="13.140625" style="3" customWidth="1"/>
    <col min="10239" max="10239" width="12.42578125" style="3" customWidth="1"/>
    <col min="10240" max="10240" width="10.85546875" style="3" customWidth="1"/>
    <col min="10241" max="10241" width="13.7109375" style="3" customWidth="1"/>
    <col min="10242" max="10242" width="14.28515625" style="3" customWidth="1"/>
    <col min="10243" max="10243" width="14" style="3" customWidth="1"/>
    <col min="10244" max="10244" width="1.140625" style="3" customWidth="1"/>
    <col min="10245" max="10245" width="9.140625" style="3"/>
    <col min="10246" max="10246" width="5.85546875" style="3" customWidth="1"/>
    <col min="10247" max="10493" width="9.140625" style="3"/>
    <col min="10494" max="10494" width="13.140625" style="3" customWidth="1"/>
    <col min="10495" max="10495" width="12.42578125" style="3" customWidth="1"/>
    <col min="10496" max="10496" width="10.85546875" style="3" customWidth="1"/>
    <col min="10497" max="10497" width="13.7109375" style="3" customWidth="1"/>
    <col min="10498" max="10498" width="14.28515625" style="3" customWidth="1"/>
    <col min="10499" max="10499" width="14" style="3" customWidth="1"/>
    <col min="10500" max="10500" width="1.140625" style="3" customWidth="1"/>
    <col min="10501" max="10501" width="9.140625" style="3"/>
    <col min="10502" max="10502" width="5.85546875" style="3" customWidth="1"/>
    <col min="10503" max="10749" width="9.140625" style="3"/>
    <col min="10750" max="10750" width="13.140625" style="3" customWidth="1"/>
    <col min="10751" max="10751" width="12.42578125" style="3" customWidth="1"/>
    <col min="10752" max="10752" width="10.85546875" style="3" customWidth="1"/>
    <col min="10753" max="10753" width="13.7109375" style="3" customWidth="1"/>
    <col min="10754" max="10754" width="14.28515625" style="3" customWidth="1"/>
    <col min="10755" max="10755" width="14" style="3" customWidth="1"/>
    <col min="10756" max="10756" width="1.140625" style="3" customWidth="1"/>
    <col min="10757" max="10757" width="9.140625" style="3"/>
    <col min="10758" max="10758" width="5.85546875" style="3" customWidth="1"/>
    <col min="10759" max="11005" width="9.140625" style="3"/>
    <col min="11006" max="11006" width="13.140625" style="3" customWidth="1"/>
    <col min="11007" max="11007" width="12.42578125" style="3" customWidth="1"/>
    <col min="11008" max="11008" width="10.85546875" style="3" customWidth="1"/>
    <col min="11009" max="11009" width="13.7109375" style="3" customWidth="1"/>
    <col min="11010" max="11010" width="14.28515625" style="3" customWidth="1"/>
    <col min="11011" max="11011" width="14" style="3" customWidth="1"/>
    <col min="11012" max="11012" width="1.140625" style="3" customWidth="1"/>
    <col min="11013" max="11013" width="9.140625" style="3"/>
    <col min="11014" max="11014" width="5.85546875" style="3" customWidth="1"/>
    <col min="11015" max="11261" width="9.140625" style="3"/>
    <col min="11262" max="11262" width="13.140625" style="3" customWidth="1"/>
    <col min="11263" max="11263" width="12.42578125" style="3" customWidth="1"/>
    <col min="11264" max="11264" width="10.85546875" style="3" customWidth="1"/>
    <col min="11265" max="11265" width="13.7109375" style="3" customWidth="1"/>
    <col min="11266" max="11266" width="14.28515625" style="3" customWidth="1"/>
    <col min="11267" max="11267" width="14" style="3" customWidth="1"/>
    <col min="11268" max="11268" width="1.140625" style="3" customWidth="1"/>
    <col min="11269" max="11269" width="9.140625" style="3"/>
    <col min="11270" max="11270" width="5.85546875" style="3" customWidth="1"/>
    <col min="11271" max="11517" width="9.140625" style="3"/>
    <col min="11518" max="11518" width="13.140625" style="3" customWidth="1"/>
    <col min="11519" max="11519" width="12.42578125" style="3" customWidth="1"/>
    <col min="11520" max="11520" width="10.85546875" style="3" customWidth="1"/>
    <col min="11521" max="11521" width="13.7109375" style="3" customWidth="1"/>
    <col min="11522" max="11522" width="14.28515625" style="3" customWidth="1"/>
    <col min="11523" max="11523" width="14" style="3" customWidth="1"/>
    <col min="11524" max="11524" width="1.140625" style="3" customWidth="1"/>
    <col min="11525" max="11525" width="9.140625" style="3"/>
    <col min="11526" max="11526" width="5.85546875" style="3" customWidth="1"/>
    <col min="11527" max="11773" width="9.140625" style="3"/>
    <col min="11774" max="11774" width="13.140625" style="3" customWidth="1"/>
    <col min="11775" max="11775" width="12.42578125" style="3" customWidth="1"/>
    <col min="11776" max="11776" width="10.85546875" style="3" customWidth="1"/>
    <col min="11777" max="11777" width="13.7109375" style="3" customWidth="1"/>
    <col min="11778" max="11778" width="14.28515625" style="3" customWidth="1"/>
    <col min="11779" max="11779" width="14" style="3" customWidth="1"/>
    <col min="11780" max="11780" width="1.140625" style="3" customWidth="1"/>
    <col min="11781" max="11781" width="9.140625" style="3"/>
    <col min="11782" max="11782" width="5.85546875" style="3" customWidth="1"/>
    <col min="11783" max="12029" width="9.140625" style="3"/>
    <col min="12030" max="12030" width="13.140625" style="3" customWidth="1"/>
    <col min="12031" max="12031" width="12.42578125" style="3" customWidth="1"/>
    <col min="12032" max="12032" width="10.85546875" style="3" customWidth="1"/>
    <col min="12033" max="12033" width="13.7109375" style="3" customWidth="1"/>
    <col min="12034" max="12034" width="14.28515625" style="3" customWidth="1"/>
    <col min="12035" max="12035" width="14" style="3" customWidth="1"/>
    <col min="12036" max="12036" width="1.140625" style="3" customWidth="1"/>
    <col min="12037" max="12037" width="9.140625" style="3"/>
    <col min="12038" max="12038" width="5.85546875" style="3" customWidth="1"/>
    <col min="12039" max="12285" width="9.140625" style="3"/>
    <col min="12286" max="12286" width="13.140625" style="3" customWidth="1"/>
    <col min="12287" max="12287" width="12.42578125" style="3" customWidth="1"/>
    <col min="12288" max="12288" width="10.85546875" style="3" customWidth="1"/>
    <col min="12289" max="12289" width="13.7109375" style="3" customWidth="1"/>
    <col min="12290" max="12290" width="14.28515625" style="3" customWidth="1"/>
    <col min="12291" max="12291" width="14" style="3" customWidth="1"/>
    <col min="12292" max="12292" width="1.140625" style="3" customWidth="1"/>
    <col min="12293" max="12293" width="9.140625" style="3"/>
    <col min="12294" max="12294" width="5.85546875" style="3" customWidth="1"/>
    <col min="12295" max="12541" width="9.140625" style="3"/>
    <col min="12542" max="12542" width="13.140625" style="3" customWidth="1"/>
    <col min="12543" max="12543" width="12.42578125" style="3" customWidth="1"/>
    <col min="12544" max="12544" width="10.85546875" style="3" customWidth="1"/>
    <col min="12545" max="12545" width="13.7109375" style="3" customWidth="1"/>
    <col min="12546" max="12546" width="14.28515625" style="3" customWidth="1"/>
    <col min="12547" max="12547" width="14" style="3" customWidth="1"/>
    <col min="12548" max="12548" width="1.140625" style="3" customWidth="1"/>
    <col min="12549" max="12549" width="9.140625" style="3"/>
    <col min="12550" max="12550" width="5.85546875" style="3" customWidth="1"/>
    <col min="12551" max="12797" width="9.140625" style="3"/>
    <col min="12798" max="12798" width="13.140625" style="3" customWidth="1"/>
    <col min="12799" max="12799" width="12.42578125" style="3" customWidth="1"/>
    <col min="12800" max="12800" width="10.85546875" style="3" customWidth="1"/>
    <col min="12801" max="12801" width="13.7109375" style="3" customWidth="1"/>
    <col min="12802" max="12802" width="14.28515625" style="3" customWidth="1"/>
    <col min="12803" max="12803" width="14" style="3" customWidth="1"/>
    <col min="12804" max="12804" width="1.140625" style="3" customWidth="1"/>
    <col min="12805" max="12805" width="9.140625" style="3"/>
    <col min="12806" max="12806" width="5.85546875" style="3" customWidth="1"/>
    <col min="12807" max="13053" width="9.140625" style="3"/>
    <col min="13054" max="13054" width="13.140625" style="3" customWidth="1"/>
    <col min="13055" max="13055" width="12.42578125" style="3" customWidth="1"/>
    <col min="13056" max="13056" width="10.85546875" style="3" customWidth="1"/>
    <col min="13057" max="13057" width="13.7109375" style="3" customWidth="1"/>
    <col min="13058" max="13058" width="14.28515625" style="3" customWidth="1"/>
    <col min="13059" max="13059" width="14" style="3" customWidth="1"/>
    <col min="13060" max="13060" width="1.140625" style="3" customWidth="1"/>
    <col min="13061" max="13061" width="9.140625" style="3"/>
    <col min="13062" max="13062" width="5.85546875" style="3" customWidth="1"/>
    <col min="13063" max="13309" width="9.140625" style="3"/>
    <col min="13310" max="13310" width="13.140625" style="3" customWidth="1"/>
    <col min="13311" max="13311" width="12.42578125" style="3" customWidth="1"/>
    <col min="13312" max="13312" width="10.85546875" style="3" customWidth="1"/>
    <col min="13313" max="13313" width="13.7109375" style="3" customWidth="1"/>
    <col min="13314" max="13314" width="14.28515625" style="3" customWidth="1"/>
    <col min="13315" max="13315" width="14" style="3" customWidth="1"/>
    <col min="13316" max="13316" width="1.140625" style="3" customWidth="1"/>
    <col min="13317" max="13317" width="9.140625" style="3"/>
    <col min="13318" max="13318" width="5.85546875" style="3" customWidth="1"/>
    <col min="13319" max="13565" width="9.140625" style="3"/>
    <col min="13566" max="13566" width="13.140625" style="3" customWidth="1"/>
    <col min="13567" max="13567" width="12.42578125" style="3" customWidth="1"/>
    <col min="13568" max="13568" width="10.85546875" style="3" customWidth="1"/>
    <col min="13569" max="13569" width="13.7109375" style="3" customWidth="1"/>
    <col min="13570" max="13570" width="14.28515625" style="3" customWidth="1"/>
    <col min="13571" max="13571" width="14" style="3" customWidth="1"/>
    <col min="13572" max="13572" width="1.140625" style="3" customWidth="1"/>
    <col min="13573" max="13573" width="9.140625" style="3"/>
    <col min="13574" max="13574" width="5.85546875" style="3" customWidth="1"/>
    <col min="13575" max="13821" width="9.140625" style="3"/>
    <col min="13822" max="13822" width="13.140625" style="3" customWidth="1"/>
    <col min="13823" max="13823" width="12.42578125" style="3" customWidth="1"/>
    <col min="13824" max="13824" width="10.85546875" style="3" customWidth="1"/>
    <col min="13825" max="13825" width="13.7109375" style="3" customWidth="1"/>
    <col min="13826" max="13826" width="14.28515625" style="3" customWidth="1"/>
    <col min="13827" max="13827" width="14" style="3" customWidth="1"/>
    <col min="13828" max="13828" width="1.140625" style="3" customWidth="1"/>
    <col min="13829" max="13829" width="9.140625" style="3"/>
    <col min="13830" max="13830" width="5.85546875" style="3" customWidth="1"/>
    <col min="13831" max="14077" width="9.140625" style="3"/>
    <col min="14078" max="14078" width="13.140625" style="3" customWidth="1"/>
    <col min="14079" max="14079" width="12.42578125" style="3" customWidth="1"/>
    <col min="14080" max="14080" width="10.85546875" style="3" customWidth="1"/>
    <col min="14081" max="14081" width="13.7109375" style="3" customWidth="1"/>
    <col min="14082" max="14082" width="14.28515625" style="3" customWidth="1"/>
    <col min="14083" max="14083" width="14" style="3" customWidth="1"/>
    <col min="14084" max="14084" width="1.140625" style="3" customWidth="1"/>
    <col min="14085" max="14085" width="9.140625" style="3"/>
    <col min="14086" max="14086" width="5.85546875" style="3" customWidth="1"/>
    <col min="14087" max="14333" width="9.140625" style="3"/>
    <col min="14334" max="14334" width="13.140625" style="3" customWidth="1"/>
    <col min="14335" max="14335" width="12.42578125" style="3" customWidth="1"/>
    <col min="14336" max="14336" width="10.85546875" style="3" customWidth="1"/>
    <col min="14337" max="14337" width="13.7109375" style="3" customWidth="1"/>
    <col min="14338" max="14338" width="14.28515625" style="3" customWidth="1"/>
    <col min="14339" max="14339" width="14" style="3" customWidth="1"/>
    <col min="14340" max="14340" width="1.140625" style="3" customWidth="1"/>
    <col min="14341" max="14341" width="9.140625" style="3"/>
    <col min="14342" max="14342" width="5.85546875" style="3" customWidth="1"/>
    <col min="14343" max="14589" width="9.140625" style="3"/>
    <col min="14590" max="14590" width="13.140625" style="3" customWidth="1"/>
    <col min="14591" max="14591" width="12.42578125" style="3" customWidth="1"/>
    <col min="14592" max="14592" width="10.85546875" style="3" customWidth="1"/>
    <col min="14593" max="14593" width="13.7109375" style="3" customWidth="1"/>
    <col min="14594" max="14594" width="14.28515625" style="3" customWidth="1"/>
    <col min="14595" max="14595" width="14" style="3" customWidth="1"/>
    <col min="14596" max="14596" width="1.140625" style="3" customWidth="1"/>
    <col min="14597" max="14597" width="9.140625" style="3"/>
    <col min="14598" max="14598" width="5.85546875" style="3" customWidth="1"/>
    <col min="14599" max="14845" width="9.140625" style="3"/>
    <col min="14846" max="14846" width="13.140625" style="3" customWidth="1"/>
    <col min="14847" max="14847" width="12.42578125" style="3" customWidth="1"/>
    <col min="14848" max="14848" width="10.85546875" style="3" customWidth="1"/>
    <col min="14849" max="14849" width="13.7109375" style="3" customWidth="1"/>
    <col min="14850" max="14850" width="14.28515625" style="3" customWidth="1"/>
    <col min="14851" max="14851" width="14" style="3" customWidth="1"/>
    <col min="14852" max="14852" width="1.140625" style="3" customWidth="1"/>
    <col min="14853" max="14853" width="9.140625" style="3"/>
    <col min="14854" max="14854" width="5.85546875" style="3" customWidth="1"/>
    <col min="14855" max="15101" width="9.140625" style="3"/>
    <col min="15102" max="15102" width="13.140625" style="3" customWidth="1"/>
    <col min="15103" max="15103" width="12.42578125" style="3" customWidth="1"/>
    <col min="15104" max="15104" width="10.85546875" style="3" customWidth="1"/>
    <col min="15105" max="15105" width="13.7109375" style="3" customWidth="1"/>
    <col min="15106" max="15106" width="14.28515625" style="3" customWidth="1"/>
    <col min="15107" max="15107" width="14" style="3" customWidth="1"/>
    <col min="15108" max="15108" width="1.140625" style="3" customWidth="1"/>
    <col min="15109" max="15109" width="9.140625" style="3"/>
    <col min="15110" max="15110" width="5.85546875" style="3" customWidth="1"/>
    <col min="15111" max="15357" width="9.140625" style="3"/>
    <col min="15358" max="15358" width="13.140625" style="3" customWidth="1"/>
    <col min="15359" max="15359" width="12.42578125" style="3" customWidth="1"/>
    <col min="15360" max="15360" width="10.85546875" style="3" customWidth="1"/>
    <col min="15361" max="15361" width="13.7109375" style="3" customWidth="1"/>
    <col min="15362" max="15362" width="14.28515625" style="3" customWidth="1"/>
    <col min="15363" max="15363" width="14" style="3" customWidth="1"/>
    <col min="15364" max="15364" width="1.140625" style="3" customWidth="1"/>
    <col min="15365" max="15365" width="9.140625" style="3"/>
    <col min="15366" max="15366" width="5.85546875" style="3" customWidth="1"/>
    <col min="15367" max="15613" width="9.140625" style="3"/>
    <col min="15614" max="15614" width="13.140625" style="3" customWidth="1"/>
    <col min="15615" max="15615" width="12.42578125" style="3" customWidth="1"/>
    <col min="15616" max="15616" width="10.85546875" style="3" customWidth="1"/>
    <col min="15617" max="15617" width="13.7109375" style="3" customWidth="1"/>
    <col min="15618" max="15618" width="14.28515625" style="3" customWidth="1"/>
    <col min="15619" max="15619" width="14" style="3" customWidth="1"/>
    <col min="15620" max="15620" width="1.140625" style="3" customWidth="1"/>
    <col min="15621" max="15621" width="9.140625" style="3"/>
    <col min="15622" max="15622" width="5.85546875" style="3" customWidth="1"/>
    <col min="15623" max="15869" width="9.140625" style="3"/>
    <col min="15870" max="15870" width="13.140625" style="3" customWidth="1"/>
    <col min="15871" max="15871" width="12.42578125" style="3" customWidth="1"/>
    <col min="15872" max="15872" width="10.85546875" style="3" customWidth="1"/>
    <col min="15873" max="15873" width="13.7109375" style="3" customWidth="1"/>
    <col min="15874" max="15874" width="14.28515625" style="3" customWidth="1"/>
    <col min="15875" max="15875" width="14" style="3" customWidth="1"/>
    <col min="15876" max="15876" width="1.140625" style="3" customWidth="1"/>
    <col min="15877" max="15877" width="9.140625" style="3"/>
    <col min="15878" max="15878" width="5.85546875" style="3" customWidth="1"/>
    <col min="15879" max="16125" width="9.140625" style="3"/>
    <col min="16126" max="16126" width="13.140625" style="3" customWidth="1"/>
    <col min="16127" max="16127" width="12.42578125" style="3" customWidth="1"/>
    <col min="16128" max="16128" width="10.85546875" style="3" customWidth="1"/>
    <col min="16129" max="16129" width="13.7109375" style="3" customWidth="1"/>
    <col min="16130" max="16130" width="14.28515625" style="3" customWidth="1"/>
    <col min="16131" max="16131" width="14" style="3" customWidth="1"/>
    <col min="16132" max="16132" width="1.140625" style="3" customWidth="1"/>
    <col min="16133" max="16133" width="9.140625" style="3"/>
    <col min="16134" max="16134" width="5.85546875" style="3" customWidth="1"/>
    <col min="16135" max="16384" width="9.140625" style="3"/>
  </cols>
  <sheetData>
    <row r="1" spans="1:7" ht="50.25" customHeight="1">
      <c r="A1" s="90" t="s">
        <v>186</v>
      </c>
      <c r="B1" s="90"/>
      <c r="C1" s="90"/>
      <c r="D1" s="90"/>
      <c r="E1" s="90"/>
      <c r="F1" s="90"/>
      <c r="G1" s="90"/>
    </row>
    <row r="2" spans="1:7">
      <c r="A2" s="15"/>
      <c r="B2" s="16"/>
      <c r="C2" s="17"/>
      <c r="D2" s="17"/>
      <c r="E2" s="18"/>
      <c r="F2" s="18"/>
      <c r="G2" s="18"/>
    </row>
    <row r="3" spans="1:7" ht="118.5" customHeight="1">
      <c r="A3" s="91"/>
      <c r="B3" s="93" t="s">
        <v>130</v>
      </c>
      <c r="C3" s="93" t="s">
        <v>131</v>
      </c>
      <c r="D3" s="93" t="s">
        <v>132</v>
      </c>
      <c r="E3" s="9" t="s">
        <v>133</v>
      </c>
      <c r="F3" s="9" t="s">
        <v>134</v>
      </c>
      <c r="G3" s="9" t="s">
        <v>135</v>
      </c>
    </row>
    <row r="4" spans="1:7" ht="15.75">
      <c r="A4" s="92"/>
      <c r="B4" s="94"/>
      <c r="C4" s="94"/>
      <c r="D4" s="94"/>
      <c r="E4" s="9" t="s">
        <v>136</v>
      </c>
      <c r="F4" s="9" t="s">
        <v>137</v>
      </c>
      <c r="G4" s="9" t="s">
        <v>138</v>
      </c>
    </row>
    <row r="5" spans="1:7" ht="18" customHeight="1">
      <c r="A5" s="29">
        <v>1</v>
      </c>
      <c r="B5" s="29">
        <f>+A5+1</f>
        <v>2</v>
      </c>
      <c r="C5" s="29">
        <f>+B5+1</f>
        <v>3</v>
      </c>
      <c r="D5" s="29">
        <f>+C5+1</f>
        <v>4</v>
      </c>
      <c r="E5" s="29">
        <f>+D5+1</f>
        <v>5</v>
      </c>
      <c r="F5" s="29">
        <f>+E5+1</f>
        <v>6</v>
      </c>
      <c r="G5" s="29" t="s">
        <v>139</v>
      </c>
    </row>
    <row r="6" spans="1:7" ht="15.75">
      <c r="A6" s="89" t="s">
        <v>140</v>
      </c>
      <c r="B6" s="89" t="s">
        <v>141</v>
      </c>
      <c r="C6" s="89">
        <v>1</v>
      </c>
      <c r="D6" s="9" t="s">
        <v>142</v>
      </c>
      <c r="E6" s="5">
        <v>180</v>
      </c>
      <c r="F6" s="5"/>
      <c r="G6" s="30"/>
    </row>
    <row r="7" spans="1:7" ht="15.75">
      <c r="A7" s="89"/>
      <c r="B7" s="89"/>
      <c r="C7" s="89"/>
      <c r="D7" s="9" t="s">
        <v>144</v>
      </c>
      <c r="E7" s="5">
        <v>160</v>
      </c>
      <c r="F7" s="5"/>
      <c r="G7" s="30"/>
    </row>
    <row r="8" spans="1:7" ht="15.75">
      <c r="A8" s="89"/>
      <c r="B8" s="89"/>
      <c r="C8" s="89"/>
      <c r="D8" s="9" t="s">
        <v>145</v>
      </c>
      <c r="E8" s="5">
        <v>130</v>
      </c>
      <c r="F8" s="5"/>
      <c r="G8" s="30"/>
    </row>
    <row r="9" spans="1:7" ht="15.75">
      <c r="A9" s="89"/>
      <c r="B9" s="89"/>
      <c r="C9" s="89">
        <v>2</v>
      </c>
      <c r="D9" s="9" t="s">
        <v>144</v>
      </c>
      <c r="E9" s="5">
        <v>190</v>
      </c>
      <c r="F9" s="5"/>
      <c r="G9" s="30"/>
    </row>
    <row r="10" spans="1:7" ht="15.75">
      <c r="A10" s="89"/>
      <c r="B10" s="89"/>
      <c r="C10" s="89"/>
      <c r="D10" s="9" t="s">
        <v>145</v>
      </c>
      <c r="E10" s="5">
        <v>160</v>
      </c>
      <c r="F10" s="5"/>
      <c r="G10" s="30"/>
    </row>
    <row r="11" spans="1:7" ht="15.75">
      <c r="A11" s="5" t="s">
        <v>146</v>
      </c>
      <c r="B11" s="5">
        <v>110</v>
      </c>
      <c r="C11" s="29" t="s">
        <v>143</v>
      </c>
      <c r="D11" s="29" t="s">
        <v>143</v>
      </c>
      <c r="E11" s="5">
        <v>2300</v>
      </c>
      <c r="F11" s="5"/>
      <c r="G11" s="30"/>
    </row>
    <row r="12" spans="1:7" ht="15.75">
      <c r="A12" s="95" t="s">
        <v>147</v>
      </c>
      <c r="B12" s="96"/>
      <c r="C12" s="96"/>
      <c r="D12" s="96"/>
      <c r="E12" s="96"/>
      <c r="F12" s="97"/>
      <c r="G12" s="34"/>
    </row>
    <row r="13" spans="1:7" ht="15.75">
      <c r="A13" s="98" t="s">
        <v>140</v>
      </c>
      <c r="B13" s="98">
        <v>35</v>
      </c>
      <c r="C13" s="98">
        <v>1</v>
      </c>
      <c r="D13" s="9" t="s">
        <v>142</v>
      </c>
      <c r="E13" s="5">
        <v>170</v>
      </c>
      <c r="F13" s="5"/>
      <c r="G13" s="30"/>
    </row>
    <row r="14" spans="1:7" ht="15.75">
      <c r="A14" s="98"/>
      <c r="B14" s="98"/>
      <c r="C14" s="98"/>
      <c r="D14" s="9" t="s">
        <v>144</v>
      </c>
      <c r="E14" s="5">
        <v>140</v>
      </c>
      <c r="F14" s="5"/>
      <c r="G14" s="30"/>
    </row>
    <row r="15" spans="1:7" ht="15.75">
      <c r="A15" s="98"/>
      <c r="B15" s="98"/>
      <c r="C15" s="98"/>
      <c r="D15" s="9" t="s">
        <v>145</v>
      </c>
      <c r="E15" s="5">
        <v>120</v>
      </c>
      <c r="F15" s="5"/>
      <c r="G15" s="30"/>
    </row>
    <row r="16" spans="1:7" ht="15.75">
      <c r="A16" s="98"/>
      <c r="B16" s="98"/>
      <c r="C16" s="98">
        <v>2</v>
      </c>
      <c r="D16" s="9" t="s">
        <v>144</v>
      </c>
      <c r="E16" s="5">
        <v>180</v>
      </c>
      <c r="F16" s="5"/>
      <c r="G16" s="30"/>
    </row>
    <row r="17" spans="1:10" ht="15.75">
      <c r="A17" s="98"/>
      <c r="B17" s="98"/>
      <c r="C17" s="98"/>
      <c r="D17" s="9" t="s">
        <v>145</v>
      </c>
      <c r="E17" s="5">
        <v>150</v>
      </c>
      <c r="F17" s="5"/>
      <c r="G17" s="30"/>
    </row>
    <row r="18" spans="1:10" ht="15.75">
      <c r="A18" s="98"/>
      <c r="B18" s="99" t="s">
        <v>148</v>
      </c>
      <c r="C18" s="100" t="s">
        <v>143</v>
      </c>
      <c r="D18" s="5" t="s">
        <v>142</v>
      </c>
      <c r="E18" s="5">
        <v>160</v>
      </c>
      <c r="F18" s="5"/>
      <c r="G18" s="30"/>
    </row>
    <row r="19" spans="1:10" ht="47.25">
      <c r="A19" s="98"/>
      <c r="B19" s="99"/>
      <c r="C19" s="100"/>
      <c r="D19" s="9" t="s">
        <v>149</v>
      </c>
      <c r="E19" s="5">
        <v>140</v>
      </c>
      <c r="F19" s="5"/>
      <c r="G19" s="30"/>
    </row>
    <row r="20" spans="1:10" ht="31.5">
      <c r="A20" s="98"/>
      <c r="B20" s="99"/>
      <c r="C20" s="100"/>
      <c r="D20" s="9" t="s">
        <v>150</v>
      </c>
      <c r="E20" s="5">
        <v>110</v>
      </c>
      <c r="F20" s="49">
        <v>24.14</v>
      </c>
      <c r="G20" s="30"/>
    </row>
    <row r="21" spans="1:10" ht="15.75">
      <c r="A21" s="89" t="s">
        <v>146</v>
      </c>
      <c r="B21" s="5">
        <v>35</v>
      </c>
      <c r="C21" s="29" t="s">
        <v>143</v>
      </c>
      <c r="D21" s="29" t="s">
        <v>143</v>
      </c>
      <c r="E21" s="5">
        <v>470</v>
      </c>
      <c r="F21" s="5"/>
      <c r="G21" s="30"/>
    </row>
    <row r="22" spans="1:10" ht="15.75">
      <c r="A22" s="101"/>
      <c r="B22" s="31" t="s">
        <v>151</v>
      </c>
      <c r="C22" s="32" t="s">
        <v>143</v>
      </c>
      <c r="D22" s="32" t="s">
        <v>143</v>
      </c>
      <c r="E22" s="33">
        <v>350</v>
      </c>
      <c r="F22" s="50">
        <v>95.28</v>
      </c>
      <c r="G22" s="30"/>
    </row>
    <row r="23" spans="1:10" ht="15.75">
      <c r="A23" s="95" t="s">
        <v>152</v>
      </c>
      <c r="B23" s="96"/>
      <c r="C23" s="96"/>
      <c r="D23" s="96"/>
      <c r="E23" s="96"/>
      <c r="F23" s="97"/>
      <c r="G23" s="34"/>
    </row>
    <row r="24" spans="1:10" ht="15.75">
      <c r="A24" s="95" t="s">
        <v>153</v>
      </c>
      <c r="B24" s="96"/>
      <c r="C24" s="96"/>
      <c r="D24" s="96"/>
      <c r="E24" s="96"/>
      <c r="F24" s="97"/>
      <c r="G24" s="34"/>
    </row>
    <row r="25" spans="1:10" ht="15.75">
      <c r="A25" s="98" t="s">
        <v>140</v>
      </c>
      <c r="B25" s="99" t="s">
        <v>154</v>
      </c>
      <c r="C25" s="98" t="s">
        <v>143</v>
      </c>
      <c r="D25" s="5" t="s">
        <v>142</v>
      </c>
      <c r="E25" s="5">
        <v>260</v>
      </c>
      <c r="F25" s="5"/>
      <c r="G25" s="30"/>
    </row>
    <row r="26" spans="1:10" ht="31.5">
      <c r="A26" s="98"/>
      <c r="B26" s="99"/>
      <c r="C26" s="98"/>
      <c r="D26" s="59" t="s">
        <v>198</v>
      </c>
      <c r="E26" s="5">
        <v>220</v>
      </c>
      <c r="F26" s="5">
        <v>6.37</v>
      </c>
      <c r="G26" s="30"/>
    </row>
    <row r="27" spans="1:10" ht="31.5">
      <c r="A27" s="98"/>
      <c r="B27" s="99"/>
      <c r="C27" s="98"/>
      <c r="D27" s="9" t="s">
        <v>150</v>
      </c>
      <c r="E27" s="5">
        <v>150</v>
      </c>
      <c r="F27" s="51">
        <v>68.42</v>
      </c>
      <c r="G27" s="30"/>
    </row>
    <row r="28" spans="1:10" ht="18.75" customHeight="1">
      <c r="A28" s="9" t="s">
        <v>146</v>
      </c>
      <c r="B28" s="35" t="s">
        <v>155</v>
      </c>
      <c r="C28" s="29" t="s">
        <v>143</v>
      </c>
      <c r="D28" s="29" t="s">
        <v>143</v>
      </c>
      <c r="E28" s="5">
        <v>270</v>
      </c>
      <c r="F28" s="51">
        <v>31.76</v>
      </c>
      <c r="G28" s="30"/>
    </row>
    <row r="29" spans="1:10" ht="19.5" customHeight="1">
      <c r="A29" s="95" t="s">
        <v>156</v>
      </c>
      <c r="B29" s="96"/>
      <c r="C29" s="96"/>
      <c r="D29" s="96"/>
      <c r="E29" s="96"/>
      <c r="F29" s="97"/>
      <c r="G29" s="34"/>
    </row>
    <row r="30" spans="1:10" ht="15.75" hidden="1">
      <c r="A30" s="104" t="s">
        <v>197</v>
      </c>
      <c r="B30" s="105"/>
      <c r="C30" s="105"/>
      <c r="D30" s="105"/>
      <c r="E30" s="105"/>
      <c r="F30" s="105"/>
      <c r="G30" s="106"/>
    </row>
    <row r="31" spans="1:10">
      <c r="J31" s="67">
        <f>F22+F28</f>
        <v>127.04</v>
      </c>
    </row>
    <row r="32" spans="1:10">
      <c r="B32" s="11">
        <f>'1.2'!C8</f>
        <v>0</v>
      </c>
      <c r="C32" s="11"/>
      <c r="D32" s="11"/>
      <c r="E32" s="11">
        <f>'1.2'!F8</f>
        <v>0</v>
      </c>
      <c r="J32" s="67">
        <f>F20+F26+F27</f>
        <v>98.93</v>
      </c>
    </row>
    <row r="34" spans="1:7">
      <c r="A34" s="19"/>
      <c r="C34" s="19"/>
      <c r="D34" s="19"/>
    </row>
    <row r="36" spans="1:7">
      <c r="A36" s="107"/>
      <c r="B36" s="107"/>
      <c r="C36" s="107"/>
      <c r="D36" s="20"/>
      <c r="E36" s="21"/>
      <c r="F36" s="21"/>
      <c r="G36" s="22"/>
    </row>
    <row r="37" spans="1:7">
      <c r="A37" s="23"/>
      <c r="B37" s="24"/>
      <c r="C37" s="24"/>
      <c r="D37" s="20"/>
      <c r="E37" s="20"/>
      <c r="F37" s="25"/>
      <c r="G37" s="25"/>
    </row>
    <row r="38" spans="1:7">
      <c r="A38" s="107"/>
      <c r="B38" s="107"/>
      <c r="C38" s="107"/>
      <c r="D38" s="20"/>
      <c r="E38" s="21"/>
      <c r="F38" s="108"/>
      <c r="G38" s="108"/>
    </row>
    <row r="39" spans="1:7">
      <c r="A39" s="109"/>
      <c r="B39" s="109"/>
      <c r="C39" s="24"/>
      <c r="D39" s="20"/>
      <c r="E39" s="20"/>
      <c r="F39" s="21"/>
      <c r="G39" s="22"/>
    </row>
    <row r="40" spans="1:7">
      <c r="A40" s="102"/>
      <c r="B40" s="102"/>
      <c r="C40" s="102"/>
      <c r="D40" s="20"/>
      <c r="E40" s="21"/>
      <c r="F40" s="20"/>
      <c r="G40" s="20"/>
    </row>
    <row r="41" spans="1:7">
      <c r="A41" s="103"/>
      <c r="B41" s="103"/>
      <c r="C41" s="26"/>
      <c r="D41" s="21"/>
      <c r="E41" s="21"/>
      <c r="F41" s="21"/>
      <c r="G41" s="27"/>
    </row>
    <row r="42" spans="1:7" ht="15.75">
      <c r="A42" s="28"/>
    </row>
  </sheetData>
  <mergeCells count="30">
    <mergeCell ref="A40:C40"/>
    <mergeCell ref="A41:B41"/>
    <mergeCell ref="A29:F29"/>
    <mergeCell ref="A30:G30"/>
    <mergeCell ref="A36:C36"/>
    <mergeCell ref="A38:C38"/>
    <mergeCell ref="F38:G38"/>
    <mergeCell ref="A39:B39"/>
    <mergeCell ref="A21:A22"/>
    <mergeCell ref="A23:F23"/>
    <mergeCell ref="A24:F24"/>
    <mergeCell ref="A25:A27"/>
    <mergeCell ref="B25:B27"/>
    <mergeCell ref="C25:C27"/>
    <mergeCell ref="A12:F12"/>
    <mergeCell ref="A13:A20"/>
    <mergeCell ref="B13:B17"/>
    <mergeCell ref="C13:C15"/>
    <mergeCell ref="C16:C17"/>
    <mergeCell ref="B18:B20"/>
    <mergeCell ref="C18:C20"/>
    <mergeCell ref="A6:A10"/>
    <mergeCell ref="B6:B10"/>
    <mergeCell ref="C6:C8"/>
    <mergeCell ref="C9:C10"/>
    <mergeCell ref="A1:G1"/>
    <mergeCell ref="A3:A4"/>
    <mergeCell ref="B3:B4"/>
    <mergeCell ref="C3:C4"/>
    <mergeCell ref="D3:D4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view="pageBreakPreview" topLeftCell="A19" zoomScale="85" zoomScaleNormal="100" zoomScaleSheetLayoutView="85" workbookViewId="0">
      <selection activeCell="A24" sqref="A24"/>
    </sheetView>
  </sheetViews>
  <sheetFormatPr defaultRowHeight="15"/>
  <cols>
    <col min="1" max="1" width="22.5703125" style="3" customWidth="1"/>
    <col min="2" max="2" width="16" style="3" customWidth="1"/>
    <col min="3" max="3" width="13.85546875" style="3" customWidth="1"/>
    <col min="4" max="4" width="16.7109375" style="3" customWidth="1"/>
    <col min="5" max="5" width="12.85546875" style="3" customWidth="1"/>
    <col min="6" max="6" width="12.85546875" style="3" hidden="1" customWidth="1"/>
    <col min="7" max="249" width="9.140625" style="3"/>
    <col min="250" max="250" width="20.5703125" style="3" customWidth="1"/>
    <col min="251" max="251" width="14.28515625" style="3" customWidth="1"/>
    <col min="252" max="252" width="13.28515625" style="3" customWidth="1"/>
    <col min="253" max="253" width="12.7109375" style="3" customWidth="1"/>
    <col min="254" max="254" width="11.140625" style="3" customWidth="1"/>
    <col min="255" max="255" width="12.85546875" style="3" customWidth="1"/>
    <col min="256" max="257" width="0.85546875" style="3" customWidth="1"/>
    <col min="258" max="505" width="9.140625" style="3"/>
    <col min="506" max="506" width="20.5703125" style="3" customWidth="1"/>
    <col min="507" max="507" width="14.28515625" style="3" customWidth="1"/>
    <col min="508" max="508" width="13.28515625" style="3" customWidth="1"/>
    <col min="509" max="509" width="12.7109375" style="3" customWidth="1"/>
    <col min="510" max="510" width="11.140625" style="3" customWidth="1"/>
    <col min="511" max="511" width="12.85546875" style="3" customWidth="1"/>
    <col min="512" max="513" width="0.85546875" style="3" customWidth="1"/>
    <col min="514" max="761" width="9.140625" style="3"/>
    <col min="762" max="762" width="20.5703125" style="3" customWidth="1"/>
    <col min="763" max="763" width="14.28515625" style="3" customWidth="1"/>
    <col min="764" max="764" width="13.28515625" style="3" customWidth="1"/>
    <col min="765" max="765" width="12.7109375" style="3" customWidth="1"/>
    <col min="766" max="766" width="11.140625" style="3" customWidth="1"/>
    <col min="767" max="767" width="12.85546875" style="3" customWidth="1"/>
    <col min="768" max="769" width="0.85546875" style="3" customWidth="1"/>
    <col min="770" max="1017" width="9.140625" style="3"/>
    <col min="1018" max="1018" width="20.5703125" style="3" customWidth="1"/>
    <col min="1019" max="1019" width="14.28515625" style="3" customWidth="1"/>
    <col min="1020" max="1020" width="13.28515625" style="3" customWidth="1"/>
    <col min="1021" max="1021" width="12.7109375" style="3" customWidth="1"/>
    <col min="1022" max="1022" width="11.140625" style="3" customWidth="1"/>
    <col min="1023" max="1023" width="12.85546875" style="3" customWidth="1"/>
    <col min="1024" max="1025" width="0.85546875" style="3" customWidth="1"/>
    <col min="1026" max="1273" width="9.140625" style="3"/>
    <col min="1274" max="1274" width="20.5703125" style="3" customWidth="1"/>
    <col min="1275" max="1275" width="14.28515625" style="3" customWidth="1"/>
    <col min="1276" max="1276" width="13.28515625" style="3" customWidth="1"/>
    <col min="1277" max="1277" width="12.7109375" style="3" customWidth="1"/>
    <col min="1278" max="1278" width="11.140625" style="3" customWidth="1"/>
    <col min="1279" max="1279" width="12.85546875" style="3" customWidth="1"/>
    <col min="1280" max="1281" width="0.85546875" style="3" customWidth="1"/>
    <col min="1282" max="1529" width="9.140625" style="3"/>
    <col min="1530" max="1530" width="20.5703125" style="3" customWidth="1"/>
    <col min="1531" max="1531" width="14.28515625" style="3" customWidth="1"/>
    <col min="1532" max="1532" width="13.28515625" style="3" customWidth="1"/>
    <col min="1533" max="1533" width="12.7109375" style="3" customWidth="1"/>
    <col min="1534" max="1534" width="11.140625" style="3" customWidth="1"/>
    <col min="1535" max="1535" width="12.85546875" style="3" customWidth="1"/>
    <col min="1536" max="1537" width="0.85546875" style="3" customWidth="1"/>
    <col min="1538" max="1785" width="9.140625" style="3"/>
    <col min="1786" max="1786" width="20.5703125" style="3" customWidth="1"/>
    <col min="1787" max="1787" width="14.28515625" style="3" customWidth="1"/>
    <col min="1788" max="1788" width="13.28515625" style="3" customWidth="1"/>
    <col min="1789" max="1789" width="12.7109375" style="3" customWidth="1"/>
    <col min="1790" max="1790" width="11.140625" style="3" customWidth="1"/>
    <col min="1791" max="1791" width="12.85546875" style="3" customWidth="1"/>
    <col min="1792" max="1793" width="0.85546875" style="3" customWidth="1"/>
    <col min="1794" max="2041" width="9.140625" style="3"/>
    <col min="2042" max="2042" width="20.5703125" style="3" customWidth="1"/>
    <col min="2043" max="2043" width="14.28515625" style="3" customWidth="1"/>
    <col min="2044" max="2044" width="13.28515625" style="3" customWidth="1"/>
    <col min="2045" max="2045" width="12.7109375" style="3" customWidth="1"/>
    <col min="2046" max="2046" width="11.140625" style="3" customWidth="1"/>
    <col min="2047" max="2047" width="12.85546875" style="3" customWidth="1"/>
    <col min="2048" max="2049" width="0.85546875" style="3" customWidth="1"/>
    <col min="2050" max="2297" width="9.140625" style="3"/>
    <col min="2298" max="2298" width="20.5703125" style="3" customWidth="1"/>
    <col min="2299" max="2299" width="14.28515625" style="3" customWidth="1"/>
    <col min="2300" max="2300" width="13.28515625" style="3" customWidth="1"/>
    <col min="2301" max="2301" width="12.7109375" style="3" customWidth="1"/>
    <col min="2302" max="2302" width="11.140625" style="3" customWidth="1"/>
    <col min="2303" max="2303" width="12.85546875" style="3" customWidth="1"/>
    <col min="2304" max="2305" width="0.85546875" style="3" customWidth="1"/>
    <col min="2306" max="2553" width="9.140625" style="3"/>
    <col min="2554" max="2554" width="20.5703125" style="3" customWidth="1"/>
    <col min="2555" max="2555" width="14.28515625" style="3" customWidth="1"/>
    <col min="2556" max="2556" width="13.28515625" style="3" customWidth="1"/>
    <col min="2557" max="2557" width="12.7109375" style="3" customWidth="1"/>
    <col min="2558" max="2558" width="11.140625" style="3" customWidth="1"/>
    <col min="2559" max="2559" width="12.85546875" style="3" customWidth="1"/>
    <col min="2560" max="2561" width="0.85546875" style="3" customWidth="1"/>
    <col min="2562" max="2809" width="9.140625" style="3"/>
    <col min="2810" max="2810" width="20.5703125" style="3" customWidth="1"/>
    <col min="2811" max="2811" width="14.28515625" style="3" customWidth="1"/>
    <col min="2812" max="2812" width="13.28515625" style="3" customWidth="1"/>
    <col min="2813" max="2813" width="12.7109375" style="3" customWidth="1"/>
    <col min="2814" max="2814" width="11.140625" style="3" customWidth="1"/>
    <col min="2815" max="2815" width="12.85546875" style="3" customWidth="1"/>
    <col min="2816" max="2817" width="0.85546875" style="3" customWidth="1"/>
    <col min="2818" max="3065" width="9.140625" style="3"/>
    <col min="3066" max="3066" width="20.5703125" style="3" customWidth="1"/>
    <col min="3067" max="3067" width="14.28515625" style="3" customWidth="1"/>
    <col min="3068" max="3068" width="13.28515625" style="3" customWidth="1"/>
    <col min="3069" max="3069" width="12.7109375" style="3" customWidth="1"/>
    <col min="3070" max="3070" width="11.140625" style="3" customWidth="1"/>
    <col min="3071" max="3071" width="12.85546875" style="3" customWidth="1"/>
    <col min="3072" max="3073" width="0.85546875" style="3" customWidth="1"/>
    <col min="3074" max="3321" width="9.140625" style="3"/>
    <col min="3322" max="3322" width="20.5703125" style="3" customWidth="1"/>
    <col min="3323" max="3323" width="14.28515625" style="3" customWidth="1"/>
    <col min="3324" max="3324" width="13.28515625" style="3" customWidth="1"/>
    <col min="3325" max="3325" width="12.7109375" style="3" customWidth="1"/>
    <col min="3326" max="3326" width="11.140625" style="3" customWidth="1"/>
    <col min="3327" max="3327" width="12.85546875" style="3" customWidth="1"/>
    <col min="3328" max="3329" width="0.85546875" style="3" customWidth="1"/>
    <col min="3330" max="3577" width="9.140625" style="3"/>
    <col min="3578" max="3578" width="20.5703125" style="3" customWidth="1"/>
    <col min="3579" max="3579" width="14.28515625" style="3" customWidth="1"/>
    <col min="3580" max="3580" width="13.28515625" style="3" customWidth="1"/>
    <col min="3581" max="3581" width="12.7109375" style="3" customWidth="1"/>
    <col min="3582" max="3582" width="11.140625" style="3" customWidth="1"/>
    <col min="3583" max="3583" width="12.85546875" style="3" customWidth="1"/>
    <col min="3584" max="3585" width="0.85546875" style="3" customWidth="1"/>
    <col min="3586" max="3833" width="9.140625" style="3"/>
    <col min="3834" max="3834" width="20.5703125" style="3" customWidth="1"/>
    <col min="3835" max="3835" width="14.28515625" style="3" customWidth="1"/>
    <col min="3836" max="3836" width="13.28515625" style="3" customWidth="1"/>
    <col min="3837" max="3837" width="12.7109375" style="3" customWidth="1"/>
    <col min="3838" max="3838" width="11.140625" style="3" customWidth="1"/>
    <col min="3839" max="3839" width="12.85546875" style="3" customWidth="1"/>
    <col min="3840" max="3841" width="0.85546875" style="3" customWidth="1"/>
    <col min="3842" max="4089" width="9.140625" style="3"/>
    <col min="4090" max="4090" width="20.5703125" style="3" customWidth="1"/>
    <col min="4091" max="4091" width="14.28515625" style="3" customWidth="1"/>
    <col min="4092" max="4092" width="13.28515625" style="3" customWidth="1"/>
    <col min="4093" max="4093" width="12.7109375" style="3" customWidth="1"/>
    <col min="4094" max="4094" width="11.140625" style="3" customWidth="1"/>
    <col min="4095" max="4095" width="12.85546875" style="3" customWidth="1"/>
    <col min="4096" max="4097" width="0.85546875" style="3" customWidth="1"/>
    <col min="4098" max="4345" width="9.140625" style="3"/>
    <col min="4346" max="4346" width="20.5703125" style="3" customWidth="1"/>
    <col min="4347" max="4347" width="14.28515625" style="3" customWidth="1"/>
    <col min="4348" max="4348" width="13.28515625" style="3" customWidth="1"/>
    <col min="4349" max="4349" width="12.7109375" style="3" customWidth="1"/>
    <col min="4350" max="4350" width="11.140625" style="3" customWidth="1"/>
    <col min="4351" max="4351" width="12.85546875" style="3" customWidth="1"/>
    <col min="4352" max="4353" width="0.85546875" style="3" customWidth="1"/>
    <col min="4354" max="4601" width="9.140625" style="3"/>
    <col min="4602" max="4602" width="20.5703125" style="3" customWidth="1"/>
    <col min="4603" max="4603" width="14.28515625" style="3" customWidth="1"/>
    <col min="4604" max="4604" width="13.28515625" style="3" customWidth="1"/>
    <col min="4605" max="4605" width="12.7109375" style="3" customWidth="1"/>
    <col min="4606" max="4606" width="11.140625" style="3" customWidth="1"/>
    <col min="4607" max="4607" width="12.85546875" style="3" customWidth="1"/>
    <col min="4608" max="4609" width="0.85546875" style="3" customWidth="1"/>
    <col min="4610" max="4857" width="9.140625" style="3"/>
    <col min="4858" max="4858" width="20.5703125" style="3" customWidth="1"/>
    <col min="4859" max="4859" width="14.28515625" style="3" customWidth="1"/>
    <col min="4860" max="4860" width="13.28515625" style="3" customWidth="1"/>
    <col min="4861" max="4861" width="12.7109375" style="3" customWidth="1"/>
    <col min="4862" max="4862" width="11.140625" style="3" customWidth="1"/>
    <col min="4863" max="4863" width="12.85546875" style="3" customWidth="1"/>
    <col min="4864" max="4865" width="0.85546875" style="3" customWidth="1"/>
    <col min="4866" max="5113" width="9.140625" style="3"/>
    <col min="5114" max="5114" width="20.5703125" style="3" customWidth="1"/>
    <col min="5115" max="5115" width="14.28515625" style="3" customWidth="1"/>
    <col min="5116" max="5116" width="13.28515625" style="3" customWidth="1"/>
    <col min="5117" max="5117" width="12.7109375" style="3" customWidth="1"/>
    <col min="5118" max="5118" width="11.140625" style="3" customWidth="1"/>
    <col min="5119" max="5119" width="12.85546875" style="3" customWidth="1"/>
    <col min="5120" max="5121" width="0.85546875" style="3" customWidth="1"/>
    <col min="5122" max="5369" width="9.140625" style="3"/>
    <col min="5370" max="5370" width="20.5703125" style="3" customWidth="1"/>
    <col min="5371" max="5371" width="14.28515625" style="3" customWidth="1"/>
    <col min="5372" max="5372" width="13.28515625" style="3" customWidth="1"/>
    <col min="5373" max="5373" width="12.7109375" style="3" customWidth="1"/>
    <col min="5374" max="5374" width="11.140625" style="3" customWidth="1"/>
    <col min="5375" max="5375" width="12.85546875" style="3" customWidth="1"/>
    <col min="5376" max="5377" width="0.85546875" style="3" customWidth="1"/>
    <col min="5378" max="5625" width="9.140625" style="3"/>
    <col min="5626" max="5626" width="20.5703125" style="3" customWidth="1"/>
    <col min="5627" max="5627" width="14.28515625" style="3" customWidth="1"/>
    <col min="5628" max="5628" width="13.28515625" style="3" customWidth="1"/>
    <col min="5629" max="5629" width="12.7109375" style="3" customWidth="1"/>
    <col min="5630" max="5630" width="11.140625" style="3" customWidth="1"/>
    <col min="5631" max="5631" width="12.85546875" style="3" customWidth="1"/>
    <col min="5632" max="5633" width="0.85546875" style="3" customWidth="1"/>
    <col min="5634" max="5881" width="9.140625" style="3"/>
    <col min="5882" max="5882" width="20.5703125" style="3" customWidth="1"/>
    <col min="5883" max="5883" width="14.28515625" style="3" customWidth="1"/>
    <col min="5884" max="5884" width="13.28515625" style="3" customWidth="1"/>
    <col min="5885" max="5885" width="12.7109375" style="3" customWidth="1"/>
    <col min="5886" max="5886" width="11.140625" style="3" customWidth="1"/>
    <col min="5887" max="5887" width="12.85546875" style="3" customWidth="1"/>
    <col min="5888" max="5889" width="0.85546875" style="3" customWidth="1"/>
    <col min="5890" max="6137" width="9.140625" style="3"/>
    <col min="6138" max="6138" width="20.5703125" style="3" customWidth="1"/>
    <col min="6139" max="6139" width="14.28515625" style="3" customWidth="1"/>
    <col min="6140" max="6140" width="13.28515625" style="3" customWidth="1"/>
    <col min="6141" max="6141" width="12.7109375" style="3" customWidth="1"/>
    <col min="6142" max="6142" width="11.140625" style="3" customWidth="1"/>
    <col min="6143" max="6143" width="12.85546875" style="3" customWidth="1"/>
    <col min="6144" max="6145" width="0.85546875" style="3" customWidth="1"/>
    <col min="6146" max="6393" width="9.140625" style="3"/>
    <col min="6394" max="6394" width="20.5703125" style="3" customWidth="1"/>
    <col min="6395" max="6395" width="14.28515625" style="3" customWidth="1"/>
    <col min="6396" max="6396" width="13.28515625" style="3" customWidth="1"/>
    <col min="6397" max="6397" width="12.7109375" style="3" customWidth="1"/>
    <col min="6398" max="6398" width="11.140625" style="3" customWidth="1"/>
    <col min="6399" max="6399" width="12.85546875" style="3" customWidth="1"/>
    <col min="6400" max="6401" width="0.85546875" style="3" customWidth="1"/>
    <col min="6402" max="6649" width="9.140625" style="3"/>
    <col min="6650" max="6650" width="20.5703125" style="3" customWidth="1"/>
    <col min="6651" max="6651" width="14.28515625" style="3" customWidth="1"/>
    <col min="6652" max="6652" width="13.28515625" style="3" customWidth="1"/>
    <col min="6653" max="6653" width="12.7109375" style="3" customWidth="1"/>
    <col min="6654" max="6654" width="11.140625" style="3" customWidth="1"/>
    <col min="6655" max="6655" width="12.85546875" style="3" customWidth="1"/>
    <col min="6656" max="6657" width="0.85546875" style="3" customWidth="1"/>
    <col min="6658" max="6905" width="9.140625" style="3"/>
    <col min="6906" max="6906" width="20.5703125" style="3" customWidth="1"/>
    <col min="6907" max="6907" width="14.28515625" style="3" customWidth="1"/>
    <col min="6908" max="6908" width="13.28515625" style="3" customWidth="1"/>
    <col min="6909" max="6909" width="12.7109375" style="3" customWidth="1"/>
    <col min="6910" max="6910" width="11.140625" style="3" customWidth="1"/>
    <col min="6911" max="6911" width="12.85546875" style="3" customWidth="1"/>
    <col min="6912" max="6913" width="0.85546875" style="3" customWidth="1"/>
    <col min="6914" max="7161" width="9.140625" style="3"/>
    <col min="7162" max="7162" width="20.5703125" style="3" customWidth="1"/>
    <col min="7163" max="7163" width="14.28515625" style="3" customWidth="1"/>
    <col min="7164" max="7164" width="13.28515625" style="3" customWidth="1"/>
    <col min="7165" max="7165" width="12.7109375" style="3" customWidth="1"/>
    <col min="7166" max="7166" width="11.140625" style="3" customWidth="1"/>
    <col min="7167" max="7167" width="12.85546875" style="3" customWidth="1"/>
    <col min="7168" max="7169" width="0.85546875" style="3" customWidth="1"/>
    <col min="7170" max="7417" width="9.140625" style="3"/>
    <col min="7418" max="7418" width="20.5703125" style="3" customWidth="1"/>
    <col min="7419" max="7419" width="14.28515625" style="3" customWidth="1"/>
    <col min="7420" max="7420" width="13.28515625" style="3" customWidth="1"/>
    <col min="7421" max="7421" width="12.7109375" style="3" customWidth="1"/>
    <col min="7422" max="7422" width="11.140625" style="3" customWidth="1"/>
    <col min="7423" max="7423" width="12.85546875" style="3" customWidth="1"/>
    <col min="7424" max="7425" width="0.85546875" style="3" customWidth="1"/>
    <col min="7426" max="7673" width="9.140625" style="3"/>
    <col min="7674" max="7674" width="20.5703125" style="3" customWidth="1"/>
    <col min="7675" max="7675" width="14.28515625" style="3" customWidth="1"/>
    <col min="7676" max="7676" width="13.28515625" style="3" customWidth="1"/>
    <col min="7677" max="7677" width="12.7109375" style="3" customWidth="1"/>
    <col min="7678" max="7678" width="11.140625" style="3" customWidth="1"/>
    <col min="7679" max="7679" width="12.85546875" style="3" customWidth="1"/>
    <col min="7680" max="7681" width="0.85546875" style="3" customWidth="1"/>
    <col min="7682" max="7929" width="9.140625" style="3"/>
    <col min="7930" max="7930" width="20.5703125" style="3" customWidth="1"/>
    <col min="7931" max="7931" width="14.28515625" style="3" customWidth="1"/>
    <col min="7932" max="7932" width="13.28515625" style="3" customWidth="1"/>
    <col min="7933" max="7933" width="12.7109375" style="3" customWidth="1"/>
    <col min="7934" max="7934" width="11.140625" style="3" customWidth="1"/>
    <col min="7935" max="7935" width="12.85546875" style="3" customWidth="1"/>
    <col min="7936" max="7937" width="0.85546875" style="3" customWidth="1"/>
    <col min="7938" max="8185" width="9.140625" style="3"/>
    <col min="8186" max="8186" width="20.5703125" style="3" customWidth="1"/>
    <col min="8187" max="8187" width="14.28515625" style="3" customWidth="1"/>
    <col min="8188" max="8188" width="13.28515625" style="3" customWidth="1"/>
    <col min="8189" max="8189" width="12.7109375" style="3" customWidth="1"/>
    <col min="8190" max="8190" width="11.140625" style="3" customWidth="1"/>
    <col min="8191" max="8191" width="12.85546875" style="3" customWidth="1"/>
    <col min="8192" max="8193" width="0.85546875" style="3" customWidth="1"/>
    <col min="8194" max="8441" width="9.140625" style="3"/>
    <col min="8442" max="8442" width="20.5703125" style="3" customWidth="1"/>
    <col min="8443" max="8443" width="14.28515625" style="3" customWidth="1"/>
    <col min="8444" max="8444" width="13.28515625" style="3" customWidth="1"/>
    <col min="8445" max="8445" width="12.7109375" style="3" customWidth="1"/>
    <col min="8446" max="8446" width="11.140625" style="3" customWidth="1"/>
    <col min="8447" max="8447" width="12.85546875" style="3" customWidth="1"/>
    <col min="8448" max="8449" width="0.85546875" style="3" customWidth="1"/>
    <col min="8450" max="8697" width="9.140625" style="3"/>
    <col min="8698" max="8698" width="20.5703125" style="3" customWidth="1"/>
    <col min="8699" max="8699" width="14.28515625" style="3" customWidth="1"/>
    <col min="8700" max="8700" width="13.28515625" style="3" customWidth="1"/>
    <col min="8701" max="8701" width="12.7109375" style="3" customWidth="1"/>
    <col min="8702" max="8702" width="11.140625" style="3" customWidth="1"/>
    <col min="8703" max="8703" width="12.85546875" style="3" customWidth="1"/>
    <col min="8704" max="8705" width="0.85546875" style="3" customWidth="1"/>
    <col min="8706" max="8953" width="9.140625" style="3"/>
    <col min="8954" max="8954" width="20.5703125" style="3" customWidth="1"/>
    <col min="8955" max="8955" width="14.28515625" style="3" customWidth="1"/>
    <col min="8956" max="8956" width="13.28515625" style="3" customWidth="1"/>
    <col min="8957" max="8957" width="12.7109375" style="3" customWidth="1"/>
    <col min="8958" max="8958" width="11.140625" style="3" customWidth="1"/>
    <col min="8959" max="8959" width="12.85546875" style="3" customWidth="1"/>
    <col min="8960" max="8961" width="0.85546875" style="3" customWidth="1"/>
    <col min="8962" max="9209" width="9.140625" style="3"/>
    <col min="9210" max="9210" width="20.5703125" style="3" customWidth="1"/>
    <col min="9211" max="9211" width="14.28515625" style="3" customWidth="1"/>
    <col min="9212" max="9212" width="13.28515625" style="3" customWidth="1"/>
    <col min="9213" max="9213" width="12.7109375" style="3" customWidth="1"/>
    <col min="9214" max="9214" width="11.140625" style="3" customWidth="1"/>
    <col min="9215" max="9215" width="12.85546875" style="3" customWidth="1"/>
    <col min="9216" max="9217" width="0.85546875" style="3" customWidth="1"/>
    <col min="9218" max="9465" width="9.140625" style="3"/>
    <col min="9466" max="9466" width="20.5703125" style="3" customWidth="1"/>
    <col min="9467" max="9467" width="14.28515625" style="3" customWidth="1"/>
    <col min="9468" max="9468" width="13.28515625" style="3" customWidth="1"/>
    <col min="9469" max="9469" width="12.7109375" style="3" customWidth="1"/>
    <col min="9470" max="9470" width="11.140625" style="3" customWidth="1"/>
    <col min="9471" max="9471" width="12.85546875" style="3" customWidth="1"/>
    <col min="9472" max="9473" width="0.85546875" style="3" customWidth="1"/>
    <col min="9474" max="9721" width="9.140625" style="3"/>
    <col min="9722" max="9722" width="20.5703125" style="3" customWidth="1"/>
    <col min="9723" max="9723" width="14.28515625" style="3" customWidth="1"/>
    <col min="9724" max="9724" width="13.28515625" style="3" customWidth="1"/>
    <col min="9725" max="9725" width="12.7109375" style="3" customWidth="1"/>
    <col min="9726" max="9726" width="11.140625" style="3" customWidth="1"/>
    <col min="9727" max="9727" width="12.85546875" style="3" customWidth="1"/>
    <col min="9728" max="9729" width="0.85546875" style="3" customWidth="1"/>
    <col min="9730" max="9977" width="9.140625" style="3"/>
    <col min="9978" max="9978" width="20.5703125" style="3" customWidth="1"/>
    <col min="9979" max="9979" width="14.28515625" style="3" customWidth="1"/>
    <col min="9980" max="9980" width="13.28515625" style="3" customWidth="1"/>
    <col min="9981" max="9981" width="12.7109375" style="3" customWidth="1"/>
    <col min="9982" max="9982" width="11.140625" style="3" customWidth="1"/>
    <col min="9983" max="9983" width="12.85546875" style="3" customWidth="1"/>
    <col min="9984" max="9985" width="0.85546875" style="3" customWidth="1"/>
    <col min="9986" max="10233" width="9.140625" style="3"/>
    <col min="10234" max="10234" width="20.5703125" style="3" customWidth="1"/>
    <col min="10235" max="10235" width="14.28515625" style="3" customWidth="1"/>
    <col min="10236" max="10236" width="13.28515625" style="3" customWidth="1"/>
    <col min="10237" max="10237" width="12.7109375" style="3" customWidth="1"/>
    <col min="10238" max="10238" width="11.140625" style="3" customWidth="1"/>
    <col min="10239" max="10239" width="12.85546875" style="3" customWidth="1"/>
    <col min="10240" max="10241" width="0.85546875" style="3" customWidth="1"/>
    <col min="10242" max="10489" width="9.140625" style="3"/>
    <col min="10490" max="10490" width="20.5703125" style="3" customWidth="1"/>
    <col min="10491" max="10491" width="14.28515625" style="3" customWidth="1"/>
    <col min="10492" max="10492" width="13.28515625" style="3" customWidth="1"/>
    <col min="10493" max="10493" width="12.7109375" style="3" customWidth="1"/>
    <col min="10494" max="10494" width="11.140625" style="3" customWidth="1"/>
    <col min="10495" max="10495" width="12.85546875" style="3" customWidth="1"/>
    <col min="10496" max="10497" width="0.85546875" style="3" customWidth="1"/>
    <col min="10498" max="10745" width="9.140625" style="3"/>
    <col min="10746" max="10746" width="20.5703125" style="3" customWidth="1"/>
    <col min="10747" max="10747" width="14.28515625" style="3" customWidth="1"/>
    <col min="10748" max="10748" width="13.28515625" style="3" customWidth="1"/>
    <col min="10749" max="10749" width="12.7109375" style="3" customWidth="1"/>
    <col min="10750" max="10750" width="11.140625" style="3" customWidth="1"/>
    <col min="10751" max="10751" width="12.85546875" style="3" customWidth="1"/>
    <col min="10752" max="10753" width="0.85546875" style="3" customWidth="1"/>
    <col min="10754" max="11001" width="9.140625" style="3"/>
    <col min="11002" max="11002" width="20.5703125" style="3" customWidth="1"/>
    <col min="11003" max="11003" width="14.28515625" style="3" customWidth="1"/>
    <col min="11004" max="11004" width="13.28515625" style="3" customWidth="1"/>
    <col min="11005" max="11005" width="12.7109375" style="3" customWidth="1"/>
    <col min="11006" max="11006" width="11.140625" style="3" customWidth="1"/>
    <col min="11007" max="11007" width="12.85546875" style="3" customWidth="1"/>
    <col min="11008" max="11009" width="0.85546875" style="3" customWidth="1"/>
    <col min="11010" max="11257" width="9.140625" style="3"/>
    <col min="11258" max="11258" width="20.5703125" style="3" customWidth="1"/>
    <col min="11259" max="11259" width="14.28515625" style="3" customWidth="1"/>
    <col min="11260" max="11260" width="13.28515625" style="3" customWidth="1"/>
    <col min="11261" max="11261" width="12.7109375" style="3" customWidth="1"/>
    <col min="11262" max="11262" width="11.140625" style="3" customWidth="1"/>
    <col min="11263" max="11263" width="12.85546875" style="3" customWidth="1"/>
    <col min="11264" max="11265" width="0.85546875" style="3" customWidth="1"/>
    <col min="11266" max="11513" width="9.140625" style="3"/>
    <col min="11514" max="11514" width="20.5703125" style="3" customWidth="1"/>
    <col min="11515" max="11515" width="14.28515625" style="3" customWidth="1"/>
    <col min="11516" max="11516" width="13.28515625" style="3" customWidth="1"/>
    <col min="11517" max="11517" width="12.7109375" style="3" customWidth="1"/>
    <col min="11518" max="11518" width="11.140625" style="3" customWidth="1"/>
    <col min="11519" max="11519" width="12.85546875" style="3" customWidth="1"/>
    <col min="11520" max="11521" width="0.85546875" style="3" customWidth="1"/>
    <col min="11522" max="11769" width="9.140625" style="3"/>
    <col min="11770" max="11770" width="20.5703125" style="3" customWidth="1"/>
    <col min="11771" max="11771" width="14.28515625" style="3" customWidth="1"/>
    <col min="11772" max="11772" width="13.28515625" style="3" customWidth="1"/>
    <col min="11773" max="11773" width="12.7109375" style="3" customWidth="1"/>
    <col min="11774" max="11774" width="11.140625" style="3" customWidth="1"/>
    <col min="11775" max="11775" width="12.85546875" style="3" customWidth="1"/>
    <col min="11776" max="11777" width="0.85546875" style="3" customWidth="1"/>
    <col min="11778" max="12025" width="9.140625" style="3"/>
    <col min="12026" max="12026" width="20.5703125" style="3" customWidth="1"/>
    <col min="12027" max="12027" width="14.28515625" style="3" customWidth="1"/>
    <col min="12028" max="12028" width="13.28515625" style="3" customWidth="1"/>
    <col min="12029" max="12029" width="12.7109375" style="3" customWidth="1"/>
    <col min="12030" max="12030" width="11.140625" style="3" customWidth="1"/>
    <col min="12031" max="12031" width="12.85546875" style="3" customWidth="1"/>
    <col min="12032" max="12033" width="0.85546875" style="3" customWidth="1"/>
    <col min="12034" max="12281" width="9.140625" style="3"/>
    <col min="12282" max="12282" width="20.5703125" style="3" customWidth="1"/>
    <col min="12283" max="12283" width="14.28515625" style="3" customWidth="1"/>
    <col min="12284" max="12284" width="13.28515625" style="3" customWidth="1"/>
    <col min="12285" max="12285" width="12.7109375" style="3" customWidth="1"/>
    <col min="12286" max="12286" width="11.140625" style="3" customWidth="1"/>
    <col min="12287" max="12287" width="12.85546875" style="3" customWidth="1"/>
    <col min="12288" max="12289" width="0.85546875" style="3" customWidth="1"/>
    <col min="12290" max="12537" width="9.140625" style="3"/>
    <col min="12538" max="12538" width="20.5703125" style="3" customWidth="1"/>
    <col min="12539" max="12539" width="14.28515625" style="3" customWidth="1"/>
    <col min="12540" max="12540" width="13.28515625" style="3" customWidth="1"/>
    <col min="12541" max="12541" width="12.7109375" style="3" customWidth="1"/>
    <col min="12542" max="12542" width="11.140625" style="3" customWidth="1"/>
    <col min="12543" max="12543" width="12.85546875" style="3" customWidth="1"/>
    <col min="12544" max="12545" width="0.85546875" style="3" customWidth="1"/>
    <col min="12546" max="12793" width="9.140625" style="3"/>
    <col min="12794" max="12794" width="20.5703125" style="3" customWidth="1"/>
    <col min="12795" max="12795" width="14.28515625" style="3" customWidth="1"/>
    <col min="12796" max="12796" width="13.28515625" style="3" customWidth="1"/>
    <col min="12797" max="12797" width="12.7109375" style="3" customWidth="1"/>
    <col min="12798" max="12798" width="11.140625" style="3" customWidth="1"/>
    <col min="12799" max="12799" width="12.85546875" style="3" customWidth="1"/>
    <col min="12800" max="12801" width="0.85546875" style="3" customWidth="1"/>
    <col min="12802" max="13049" width="9.140625" style="3"/>
    <col min="13050" max="13050" width="20.5703125" style="3" customWidth="1"/>
    <col min="13051" max="13051" width="14.28515625" style="3" customWidth="1"/>
    <col min="13052" max="13052" width="13.28515625" style="3" customWidth="1"/>
    <col min="13053" max="13053" width="12.7109375" style="3" customWidth="1"/>
    <col min="13054" max="13054" width="11.140625" style="3" customWidth="1"/>
    <col min="13055" max="13055" width="12.85546875" style="3" customWidth="1"/>
    <col min="13056" max="13057" width="0.85546875" style="3" customWidth="1"/>
    <col min="13058" max="13305" width="9.140625" style="3"/>
    <col min="13306" max="13306" width="20.5703125" style="3" customWidth="1"/>
    <col min="13307" max="13307" width="14.28515625" style="3" customWidth="1"/>
    <col min="13308" max="13308" width="13.28515625" style="3" customWidth="1"/>
    <col min="13309" max="13309" width="12.7109375" style="3" customWidth="1"/>
    <col min="13310" max="13310" width="11.140625" style="3" customWidth="1"/>
    <col min="13311" max="13311" width="12.85546875" style="3" customWidth="1"/>
    <col min="13312" max="13313" width="0.85546875" style="3" customWidth="1"/>
    <col min="13314" max="13561" width="9.140625" style="3"/>
    <col min="13562" max="13562" width="20.5703125" style="3" customWidth="1"/>
    <col min="13563" max="13563" width="14.28515625" style="3" customWidth="1"/>
    <col min="13564" max="13564" width="13.28515625" style="3" customWidth="1"/>
    <col min="13565" max="13565" width="12.7109375" style="3" customWidth="1"/>
    <col min="13566" max="13566" width="11.140625" style="3" customWidth="1"/>
    <col min="13567" max="13567" width="12.85546875" style="3" customWidth="1"/>
    <col min="13568" max="13569" width="0.85546875" style="3" customWidth="1"/>
    <col min="13570" max="13817" width="9.140625" style="3"/>
    <col min="13818" max="13818" width="20.5703125" style="3" customWidth="1"/>
    <col min="13819" max="13819" width="14.28515625" style="3" customWidth="1"/>
    <col min="13820" max="13820" width="13.28515625" style="3" customWidth="1"/>
    <col min="13821" max="13821" width="12.7109375" style="3" customWidth="1"/>
    <col min="13822" max="13822" width="11.140625" style="3" customWidth="1"/>
    <col min="13823" max="13823" width="12.85546875" style="3" customWidth="1"/>
    <col min="13824" max="13825" width="0.85546875" style="3" customWidth="1"/>
    <col min="13826" max="14073" width="9.140625" style="3"/>
    <col min="14074" max="14074" width="20.5703125" style="3" customWidth="1"/>
    <col min="14075" max="14075" width="14.28515625" style="3" customWidth="1"/>
    <col min="14076" max="14076" width="13.28515625" style="3" customWidth="1"/>
    <col min="14077" max="14077" width="12.7109375" style="3" customWidth="1"/>
    <col min="14078" max="14078" width="11.140625" style="3" customWidth="1"/>
    <col min="14079" max="14079" width="12.85546875" style="3" customWidth="1"/>
    <col min="14080" max="14081" width="0.85546875" style="3" customWidth="1"/>
    <col min="14082" max="14329" width="9.140625" style="3"/>
    <col min="14330" max="14330" width="20.5703125" style="3" customWidth="1"/>
    <col min="14331" max="14331" width="14.28515625" style="3" customWidth="1"/>
    <col min="14332" max="14332" width="13.28515625" style="3" customWidth="1"/>
    <col min="14333" max="14333" width="12.7109375" style="3" customWidth="1"/>
    <col min="14334" max="14334" width="11.140625" style="3" customWidth="1"/>
    <col min="14335" max="14335" width="12.85546875" style="3" customWidth="1"/>
    <col min="14336" max="14337" width="0.85546875" style="3" customWidth="1"/>
    <col min="14338" max="14585" width="9.140625" style="3"/>
    <col min="14586" max="14586" width="20.5703125" style="3" customWidth="1"/>
    <col min="14587" max="14587" width="14.28515625" style="3" customWidth="1"/>
    <col min="14588" max="14588" width="13.28515625" style="3" customWidth="1"/>
    <col min="14589" max="14589" width="12.7109375" style="3" customWidth="1"/>
    <col min="14590" max="14590" width="11.140625" style="3" customWidth="1"/>
    <col min="14591" max="14591" width="12.85546875" style="3" customWidth="1"/>
    <col min="14592" max="14593" width="0.85546875" style="3" customWidth="1"/>
    <col min="14594" max="14841" width="9.140625" style="3"/>
    <col min="14842" max="14842" width="20.5703125" style="3" customWidth="1"/>
    <col min="14843" max="14843" width="14.28515625" style="3" customWidth="1"/>
    <col min="14844" max="14844" width="13.28515625" style="3" customWidth="1"/>
    <col min="14845" max="14845" width="12.7109375" style="3" customWidth="1"/>
    <col min="14846" max="14846" width="11.140625" style="3" customWidth="1"/>
    <col min="14847" max="14847" width="12.85546875" style="3" customWidth="1"/>
    <col min="14848" max="14849" width="0.85546875" style="3" customWidth="1"/>
    <col min="14850" max="15097" width="9.140625" style="3"/>
    <col min="15098" max="15098" width="20.5703125" style="3" customWidth="1"/>
    <col min="15099" max="15099" width="14.28515625" style="3" customWidth="1"/>
    <col min="15100" max="15100" width="13.28515625" style="3" customWidth="1"/>
    <col min="15101" max="15101" width="12.7109375" style="3" customWidth="1"/>
    <col min="15102" max="15102" width="11.140625" style="3" customWidth="1"/>
    <col min="15103" max="15103" width="12.85546875" style="3" customWidth="1"/>
    <col min="15104" max="15105" width="0.85546875" style="3" customWidth="1"/>
    <col min="15106" max="15353" width="9.140625" style="3"/>
    <col min="15354" max="15354" width="20.5703125" style="3" customWidth="1"/>
    <col min="15355" max="15355" width="14.28515625" style="3" customWidth="1"/>
    <col min="15356" max="15356" width="13.28515625" style="3" customWidth="1"/>
    <col min="15357" max="15357" width="12.7109375" style="3" customWidth="1"/>
    <col min="15358" max="15358" width="11.140625" style="3" customWidth="1"/>
    <col min="15359" max="15359" width="12.85546875" style="3" customWidth="1"/>
    <col min="15360" max="15361" width="0.85546875" style="3" customWidth="1"/>
    <col min="15362" max="15609" width="9.140625" style="3"/>
    <col min="15610" max="15610" width="20.5703125" style="3" customWidth="1"/>
    <col min="15611" max="15611" width="14.28515625" style="3" customWidth="1"/>
    <col min="15612" max="15612" width="13.28515625" style="3" customWidth="1"/>
    <col min="15613" max="15613" width="12.7109375" style="3" customWidth="1"/>
    <col min="15614" max="15614" width="11.140625" style="3" customWidth="1"/>
    <col min="15615" max="15615" width="12.85546875" style="3" customWidth="1"/>
    <col min="15616" max="15617" width="0.85546875" style="3" customWidth="1"/>
    <col min="15618" max="15865" width="9.140625" style="3"/>
    <col min="15866" max="15866" width="20.5703125" style="3" customWidth="1"/>
    <col min="15867" max="15867" width="14.28515625" style="3" customWidth="1"/>
    <col min="15868" max="15868" width="13.28515625" style="3" customWidth="1"/>
    <col min="15869" max="15869" width="12.7109375" style="3" customWidth="1"/>
    <col min="15870" max="15870" width="11.140625" style="3" customWidth="1"/>
    <col min="15871" max="15871" width="12.85546875" style="3" customWidth="1"/>
    <col min="15872" max="15873" width="0.85546875" style="3" customWidth="1"/>
    <col min="15874" max="16121" width="9.140625" style="3"/>
    <col min="16122" max="16122" width="20.5703125" style="3" customWidth="1"/>
    <col min="16123" max="16123" width="14.28515625" style="3" customWidth="1"/>
    <col min="16124" max="16124" width="13.28515625" style="3" customWidth="1"/>
    <col min="16125" max="16125" width="12.7109375" style="3" customWidth="1"/>
    <col min="16126" max="16126" width="11.140625" style="3" customWidth="1"/>
    <col min="16127" max="16127" width="12.85546875" style="3" customWidth="1"/>
    <col min="16128" max="16129" width="0.85546875" style="3" customWidth="1"/>
    <col min="16130" max="16384" width="9.140625" style="3"/>
  </cols>
  <sheetData>
    <row r="1" spans="1:6" ht="60" customHeight="1">
      <c r="A1" s="110" t="s">
        <v>187</v>
      </c>
      <c r="B1" s="110"/>
      <c r="C1" s="110"/>
      <c r="D1" s="110"/>
      <c r="E1" s="110"/>
      <c r="F1" s="110"/>
    </row>
    <row r="2" spans="1:6" ht="15.75">
      <c r="A2" s="36"/>
      <c r="B2" s="36"/>
      <c r="C2" s="36"/>
      <c r="D2" s="36"/>
      <c r="E2" s="36"/>
      <c r="F2" s="36"/>
    </row>
    <row r="3" spans="1:6" ht="78.75">
      <c r="A3" s="93" t="s">
        <v>104</v>
      </c>
      <c r="B3" s="93" t="s">
        <v>105</v>
      </c>
      <c r="C3" s="93" t="s">
        <v>130</v>
      </c>
      <c r="D3" s="9" t="s">
        <v>157</v>
      </c>
      <c r="E3" s="9" t="s">
        <v>158</v>
      </c>
      <c r="F3" s="9" t="s">
        <v>135</v>
      </c>
    </row>
    <row r="4" spans="1:6" ht="15.75">
      <c r="A4" s="94"/>
      <c r="B4" s="94"/>
      <c r="C4" s="94"/>
      <c r="D4" s="9" t="s">
        <v>159</v>
      </c>
      <c r="E4" s="9" t="s">
        <v>160</v>
      </c>
      <c r="F4" s="9" t="s">
        <v>138</v>
      </c>
    </row>
    <row r="5" spans="1:6" ht="15.75">
      <c r="A5" s="29">
        <v>1</v>
      </c>
      <c r="B5" s="29">
        <f>+A5+1</f>
        <v>2</v>
      </c>
      <c r="C5" s="29">
        <f>+B5+1</f>
        <v>3</v>
      </c>
      <c r="D5" s="29">
        <f>+C5+1</f>
        <v>4</v>
      </c>
      <c r="E5" s="29">
        <f>+D5+1</f>
        <v>5</v>
      </c>
      <c r="F5" s="29" t="s">
        <v>161</v>
      </c>
    </row>
    <row r="6" spans="1:6" ht="15.75">
      <c r="A6" s="111" t="s">
        <v>162</v>
      </c>
      <c r="B6" s="101" t="s">
        <v>163</v>
      </c>
      <c r="C6" s="9" t="s">
        <v>164</v>
      </c>
      <c r="D6" s="5">
        <v>105</v>
      </c>
      <c r="E6" s="52">
        <v>4</v>
      </c>
      <c r="F6" s="45"/>
    </row>
    <row r="7" spans="1:6" ht="15.75">
      <c r="A7" s="112"/>
      <c r="B7" s="113"/>
      <c r="C7" s="9">
        <v>35</v>
      </c>
      <c r="D7" s="5">
        <v>75</v>
      </c>
      <c r="E7" s="53">
        <v>1</v>
      </c>
      <c r="F7" s="45"/>
    </row>
    <row r="8" spans="1:6" ht="15.75">
      <c r="A8" s="115" t="s">
        <v>165</v>
      </c>
      <c r="B8" s="115" t="s">
        <v>166</v>
      </c>
      <c r="C8" s="9" t="s">
        <v>164</v>
      </c>
      <c r="D8" s="5">
        <v>7.8</v>
      </c>
      <c r="E8" s="53">
        <v>8</v>
      </c>
      <c r="F8" s="45"/>
    </row>
    <row r="9" spans="1:6" ht="15.75">
      <c r="A9" s="115"/>
      <c r="B9" s="115"/>
      <c r="C9" s="9">
        <v>35</v>
      </c>
      <c r="D9" s="5">
        <v>2.1</v>
      </c>
      <c r="E9" s="53">
        <v>2</v>
      </c>
      <c r="F9" s="45"/>
    </row>
    <row r="10" spans="1:6" ht="15.75">
      <c r="A10" s="115"/>
      <c r="B10" s="94"/>
      <c r="C10" s="37" t="s">
        <v>167</v>
      </c>
      <c r="D10" s="38">
        <v>1</v>
      </c>
      <c r="E10" s="53" t="s">
        <v>143</v>
      </c>
      <c r="F10" s="45"/>
    </row>
    <row r="11" spans="1:6" ht="15.75">
      <c r="A11" s="93" t="s">
        <v>168</v>
      </c>
      <c r="B11" s="115" t="s">
        <v>169</v>
      </c>
      <c r="C11" s="9" t="s">
        <v>164</v>
      </c>
      <c r="D11" s="5">
        <v>26</v>
      </c>
      <c r="E11" s="53" t="s">
        <v>143</v>
      </c>
      <c r="F11" s="53"/>
    </row>
    <row r="12" spans="1:6" ht="15.75">
      <c r="A12" s="115"/>
      <c r="B12" s="115"/>
      <c r="C12" s="9">
        <v>35</v>
      </c>
      <c r="D12" s="5">
        <v>11</v>
      </c>
      <c r="E12" s="53" t="s">
        <v>143</v>
      </c>
      <c r="F12" s="53"/>
    </row>
    <row r="13" spans="1:6" ht="15.75">
      <c r="A13" s="94"/>
      <c r="B13" s="94"/>
      <c r="C13" s="37" t="s">
        <v>167</v>
      </c>
      <c r="D13" s="5">
        <v>5.5</v>
      </c>
      <c r="E13" s="53" t="s">
        <v>143</v>
      </c>
      <c r="F13" s="53"/>
    </row>
    <row r="14" spans="1:6" ht="15.75">
      <c r="A14" s="115" t="s">
        <v>170</v>
      </c>
      <c r="B14" s="115" t="s">
        <v>169</v>
      </c>
      <c r="C14" s="9" t="s">
        <v>164</v>
      </c>
      <c r="D14" s="9">
        <v>14</v>
      </c>
      <c r="E14" s="53"/>
      <c r="F14" s="53"/>
    </row>
    <row r="15" spans="1:6" ht="15.75">
      <c r="A15" s="115"/>
      <c r="B15" s="115"/>
      <c r="C15" s="9">
        <v>35</v>
      </c>
      <c r="D15" s="9">
        <v>6.4</v>
      </c>
      <c r="E15" s="53">
        <v>3</v>
      </c>
      <c r="F15" s="45"/>
    </row>
    <row r="16" spans="1:6" ht="15.75">
      <c r="A16" s="94"/>
      <c r="B16" s="94"/>
      <c r="C16" s="37" t="s">
        <v>167</v>
      </c>
      <c r="D16" s="9">
        <v>3.1</v>
      </c>
      <c r="E16" s="53">
        <f>93+73</f>
        <v>166</v>
      </c>
      <c r="F16" s="45"/>
    </row>
    <row r="17" spans="1:6" ht="15.75">
      <c r="A17" s="93" t="s">
        <v>171</v>
      </c>
      <c r="B17" s="115" t="s">
        <v>166</v>
      </c>
      <c r="C17" s="9" t="s">
        <v>164</v>
      </c>
      <c r="D17" s="9">
        <v>9.5</v>
      </c>
      <c r="E17" s="53">
        <v>8</v>
      </c>
      <c r="F17" s="45"/>
    </row>
    <row r="18" spans="1:6" ht="21.75" customHeight="1">
      <c r="A18" s="94"/>
      <c r="B18" s="94"/>
      <c r="C18" s="9">
        <v>35</v>
      </c>
      <c r="D18" s="9">
        <v>4.7</v>
      </c>
      <c r="E18" s="53">
        <v>2</v>
      </c>
      <c r="F18" s="45"/>
    </row>
    <row r="19" spans="1:6" ht="47.25" customHeight="1">
      <c r="A19" s="9" t="s">
        <v>172</v>
      </c>
      <c r="B19" s="9" t="s">
        <v>173</v>
      </c>
      <c r="C19" s="39" t="s">
        <v>167</v>
      </c>
      <c r="D19" s="9">
        <v>2.2999999999999998</v>
      </c>
      <c r="E19" s="53">
        <v>228</v>
      </c>
      <c r="F19" s="45"/>
    </row>
    <row r="20" spans="1:6" ht="56.25" customHeight="1">
      <c r="A20" s="9" t="s">
        <v>174</v>
      </c>
      <c r="B20" s="9" t="s">
        <v>173</v>
      </c>
      <c r="C20" s="39" t="s">
        <v>167</v>
      </c>
      <c r="D20" s="9">
        <v>26</v>
      </c>
      <c r="E20" s="52" t="s">
        <v>143</v>
      </c>
      <c r="F20" s="52"/>
    </row>
    <row r="21" spans="1:6" ht="40.5" customHeight="1">
      <c r="A21" s="9" t="s">
        <v>175</v>
      </c>
      <c r="B21" s="9" t="s">
        <v>173</v>
      </c>
      <c r="C21" s="39" t="s">
        <v>167</v>
      </c>
      <c r="D21" s="9">
        <v>48</v>
      </c>
      <c r="E21" s="52" t="s">
        <v>143</v>
      </c>
      <c r="F21" s="52" t="s">
        <v>143</v>
      </c>
    </row>
    <row r="22" spans="1:6" ht="15.75">
      <c r="A22" s="115" t="s">
        <v>176</v>
      </c>
      <c r="B22" s="115" t="s">
        <v>177</v>
      </c>
      <c r="C22" s="13">
        <v>35</v>
      </c>
      <c r="D22" s="13">
        <v>2.4</v>
      </c>
      <c r="E22" s="52" t="s">
        <v>143</v>
      </c>
      <c r="F22" s="52" t="s">
        <v>143</v>
      </c>
    </row>
    <row r="23" spans="1:6" ht="21" customHeight="1">
      <c r="A23" s="94"/>
      <c r="B23" s="94"/>
      <c r="C23" s="39" t="s">
        <v>167</v>
      </c>
      <c r="D23" s="9">
        <v>2.4</v>
      </c>
      <c r="E23" s="53" t="s">
        <v>143</v>
      </c>
      <c r="F23" s="53" t="s">
        <v>143</v>
      </c>
    </row>
    <row r="24" spans="1:6" ht="39.75" customHeight="1">
      <c r="A24" s="9" t="s">
        <v>178</v>
      </c>
      <c r="B24" s="9" t="s">
        <v>179</v>
      </c>
      <c r="C24" s="39" t="s">
        <v>167</v>
      </c>
      <c r="D24" s="9">
        <v>2.5</v>
      </c>
      <c r="E24" s="52">
        <v>7</v>
      </c>
      <c r="F24" s="45"/>
    </row>
    <row r="25" spans="1:6" ht="37.5" customHeight="1">
      <c r="A25" s="9" t="s">
        <v>180</v>
      </c>
      <c r="B25" s="9" t="s">
        <v>181</v>
      </c>
      <c r="C25" s="39" t="s">
        <v>167</v>
      </c>
      <c r="D25" s="9">
        <v>2.2999999999999998</v>
      </c>
      <c r="E25" s="53">
        <v>45</v>
      </c>
      <c r="F25" s="45"/>
    </row>
    <row r="26" spans="1:6" ht="42" customHeight="1">
      <c r="A26" s="9" t="s">
        <v>182</v>
      </c>
      <c r="B26" s="9" t="s">
        <v>181</v>
      </c>
      <c r="C26" s="39" t="s">
        <v>167</v>
      </c>
      <c r="D26" s="9">
        <v>3</v>
      </c>
      <c r="E26" s="53">
        <v>51</v>
      </c>
      <c r="F26" s="45"/>
    </row>
    <row r="27" spans="1:6" ht="55.5" customHeight="1">
      <c r="A27" s="9" t="s">
        <v>183</v>
      </c>
      <c r="B27" s="9" t="s">
        <v>184</v>
      </c>
      <c r="C27" s="9">
        <v>35</v>
      </c>
      <c r="D27" s="9">
        <v>3.5</v>
      </c>
      <c r="E27" s="52" t="s">
        <v>143</v>
      </c>
      <c r="F27" s="52"/>
    </row>
    <row r="28" spans="1:6" ht="15.75">
      <c r="A28" s="116" t="s">
        <v>185</v>
      </c>
      <c r="B28" s="117"/>
      <c r="C28" s="9" t="s">
        <v>31</v>
      </c>
      <c r="D28" s="5" t="s">
        <v>143</v>
      </c>
      <c r="E28" s="40"/>
      <c r="F28" s="60"/>
    </row>
    <row r="29" spans="1:6" ht="15.75">
      <c r="A29" s="118"/>
      <c r="B29" s="119"/>
      <c r="C29" s="9" t="s">
        <v>32</v>
      </c>
      <c r="D29" s="5" t="s">
        <v>143</v>
      </c>
      <c r="E29" s="40"/>
      <c r="F29" s="52" t="s">
        <v>143</v>
      </c>
    </row>
    <row r="30" spans="1:6" ht="15.75">
      <c r="A30" s="118"/>
      <c r="B30" s="119"/>
      <c r="C30" s="9" t="s">
        <v>33</v>
      </c>
      <c r="D30" s="5" t="s">
        <v>143</v>
      </c>
      <c r="E30" s="40"/>
      <c r="F30" s="41"/>
    </row>
    <row r="31" spans="1:6" ht="15.75">
      <c r="A31" s="120"/>
      <c r="B31" s="121"/>
      <c r="C31" s="9" t="s">
        <v>34</v>
      </c>
      <c r="D31" s="5" t="s">
        <v>143</v>
      </c>
      <c r="E31" s="40"/>
      <c r="F31" s="41"/>
    </row>
    <row r="32" spans="1:6" ht="15.75">
      <c r="A32" s="114"/>
      <c r="B32" s="114"/>
      <c r="C32" s="114"/>
      <c r="D32" s="114"/>
      <c r="E32" s="114"/>
      <c r="F32" s="114"/>
    </row>
    <row r="34" spans="1:4" ht="18.75">
      <c r="A34" s="70"/>
      <c r="B34" s="71"/>
      <c r="C34" s="70"/>
      <c r="D34" s="70"/>
    </row>
  </sheetData>
  <mergeCells count="18">
    <mergeCell ref="A32:F32"/>
    <mergeCell ref="A8:A10"/>
    <mergeCell ref="B8:B10"/>
    <mergeCell ref="A11:A13"/>
    <mergeCell ref="B11:B13"/>
    <mergeCell ref="A14:A16"/>
    <mergeCell ref="B14:B16"/>
    <mergeCell ref="A17:A18"/>
    <mergeCell ref="B17:B18"/>
    <mergeCell ref="A22:A23"/>
    <mergeCell ref="B22:B23"/>
    <mergeCell ref="A28:B31"/>
    <mergeCell ref="A1:F1"/>
    <mergeCell ref="A3:A4"/>
    <mergeCell ref="B3:B4"/>
    <mergeCell ref="C3:C4"/>
    <mergeCell ref="A6:A7"/>
    <mergeCell ref="B6:B7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view="pageBreakPreview" topLeftCell="A29" zoomScaleNormal="85" zoomScaleSheetLayoutView="100" workbookViewId="0">
      <selection activeCell="B30" sqref="B30"/>
    </sheetView>
  </sheetViews>
  <sheetFormatPr defaultRowHeight="15"/>
  <cols>
    <col min="1" max="1" width="4.7109375" style="1" customWidth="1"/>
    <col min="2" max="2" width="42.42578125" style="1" customWidth="1"/>
    <col min="3" max="3" width="13.7109375" style="1" customWidth="1"/>
    <col min="4" max="4" width="14.140625" style="1" customWidth="1"/>
    <col min="5" max="5" width="13.85546875" style="1" customWidth="1"/>
    <col min="6" max="16384" width="9.140625" style="1"/>
  </cols>
  <sheetData>
    <row r="1" spans="1:5" ht="30" customHeight="1">
      <c r="A1" s="122" t="s">
        <v>122</v>
      </c>
      <c r="B1" s="122"/>
      <c r="C1" s="122"/>
      <c r="D1" s="122"/>
      <c r="E1" s="122"/>
    </row>
    <row r="2" spans="1:5">
      <c r="A2" s="75"/>
      <c r="B2" s="75"/>
      <c r="C2" s="75"/>
      <c r="D2" s="75"/>
      <c r="E2" s="75"/>
    </row>
    <row r="3" spans="1:5" ht="22.5" customHeight="1">
      <c r="A3" s="123" t="s">
        <v>0</v>
      </c>
      <c r="B3" s="123" t="s">
        <v>1</v>
      </c>
      <c r="C3" s="123" t="s">
        <v>2</v>
      </c>
      <c r="D3" s="123"/>
      <c r="E3" s="123"/>
    </row>
    <row r="4" spans="1:5" ht="49.5" customHeight="1">
      <c r="A4" s="123"/>
      <c r="B4" s="123"/>
      <c r="C4" s="76" t="s">
        <v>3</v>
      </c>
      <c r="D4" s="76" t="s">
        <v>121</v>
      </c>
      <c r="E4" s="76" t="s">
        <v>4</v>
      </c>
    </row>
    <row r="5" spans="1:5">
      <c r="A5" s="76">
        <v>1</v>
      </c>
      <c r="B5" s="76">
        <v>2</v>
      </c>
      <c r="C5" s="76">
        <v>3</v>
      </c>
      <c r="D5" s="76">
        <v>4</v>
      </c>
      <c r="E5" s="76">
        <v>5</v>
      </c>
    </row>
    <row r="6" spans="1:5" ht="49.5" customHeight="1">
      <c r="A6" s="77">
        <v>1</v>
      </c>
      <c r="B6" s="78" t="s">
        <v>205</v>
      </c>
      <c r="C6" s="76">
        <v>0.89100000000000001</v>
      </c>
      <c r="D6" s="76">
        <v>1.32</v>
      </c>
      <c r="E6" s="79">
        <f>D6-C6</f>
        <v>0.42900000000000005</v>
      </c>
    </row>
    <row r="7" spans="1:5" ht="22.5" hidden="1" customHeight="1">
      <c r="A7" s="77" t="s">
        <v>12</v>
      </c>
      <c r="B7" s="80" t="s">
        <v>5</v>
      </c>
      <c r="C7" s="78"/>
      <c r="D7" s="78"/>
      <c r="E7" s="78"/>
    </row>
    <row r="8" spans="1:5" ht="18.75" hidden="1" customHeight="1">
      <c r="A8" s="77" t="s">
        <v>13</v>
      </c>
      <c r="B8" s="80" t="s">
        <v>6</v>
      </c>
      <c r="C8" s="78"/>
      <c r="D8" s="78"/>
      <c r="E8" s="78"/>
    </row>
    <row r="9" spans="1:5" ht="23.25" hidden="1" customHeight="1">
      <c r="A9" s="77" t="s">
        <v>14</v>
      </c>
      <c r="B9" s="80" t="s">
        <v>7</v>
      </c>
      <c r="C9" s="76"/>
      <c r="D9" s="76"/>
      <c r="E9" s="76">
        <v>0</v>
      </c>
    </row>
    <row r="10" spans="1:5" ht="23.25" hidden="1" customHeight="1">
      <c r="A10" s="77" t="s">
        <v>15</v>
      </c>
      <c r="B10" s="80" t="s">
        <v>8</v>
      </c>
      <c r="C10" s="76"/>
      <c r="D10" s="76"/>
      <c r="E10" s="76">
        <v>0</v>
      </c>
    </row>
    <row r="11" spans="1:5" ht="18" customHeight="1">
      <c r="A11" s="126">
        <v>2</v>
      </c>
      <c r="B11" s="124" t="s">
        <v>206</v>
      </c>
      <c r="C11" s="123">
        <v>0.69299999999999995</v>
      </c>
      <c r="D11" s="123">
        <v>0.69</v>
      </c>
      <c r="E11" s="125">
        <f>D11-C11</f>
        <v>-3.0000000000000027E-3</v>
      </c>
    </row>
    <row r="12" spans="1:5" ht="17.25" customHeight="1">
      <c r="A12" s="127"/>
      <c r="B12" s="124"/>
      <c r="C12" s="123"/>
      <c r="D12" s="123"/>
      <c r="E12" s="125"/>
    </row>
    <row r="13" spans="1:5" ht="17.25" hidden="1" customHeight="1">
      <c r="A13" s="77" t="s">
        <v>11</v>
      </c>
      <c r="B13" s="80" t="s">
        <v>5</v>
      </c>
      <c r="C13" s="76"/>
      <c r="D13" s="76"/>
      <c r="E13" s="76"/>
    </row>
    <row r="14" spans="1:5" ht="17.25" hidden="1" customHeight="1">
      <c r="A14" s="77" t="s">
        <v>16</v>
      </c>
      <c r="B14" s="80" t="s">
        <v>6</v>
      </c>
      <c r="C14" s="76"/>
      <c r="D14" s="76"/>
      <c r="E14" s="76"/>
    </row>
    <row r="15" spans="1:5" ht="17.25" hidden="1" customHeight="1">
      <c r="A15" s="77" t="s">
        <v>17</v>
      </c>
      <c r="B15" s="80" t="s">
        <v>7</v>
      </c>
      <c r="C15" s="76">
        <v>0.183</v>
      </c>
      <c r="D15" s="76">
        <v>0.183</v>
      </c>
      <c r="E15" s="76">
        <v>0</v>
      </c>
    </row>
    <row r="16" spans="1:5" ht="17.25" hidden="1" customHeight="1">
      <c r="A16" s="77" t="s">
        <v>18</v>
      </c>
      <c r="B16" s="80" t="s">
        <v>8</v>
      </c>
      <c r="C16" s="76">
        <v>0.183</v>
      </c>
      <c r="D16" s="76">
        <v>0.183</v>
      </c>
      <c r="E16" s="76">
        <v>0</v>
      </c>
    </row>
    <row r="17" spans="1:5" ht="90" customHeight="1">
      <c r="A17" s="126">
        <v>3</v>
      </c>
      <c r="B17" s="124" t="s">
        <v>207</v>
      </c>
      <c r="C17" s="123">
        <v>0</v>
      </c>
      <c r="D17" s="123">
        <v>0</v>
      </c>
      <c r="E17" s="123"/>
    </row>
    <row r="18" spans="1:5" ht="4.5" customHeight="1">
      <c r="A18" s="127"/>
      <c r="B18" s="124"/>
      <c r="C18" s="123"/>
      <c r="D18" s="123"/>
      <c r="E18" s="123"/>
    </row>
    <row r="19" spans="1:5" hidden="1">
      <c r="A19" s="77" t="s">
        <v>19</v>
      </c>
      <c r="B19" s="80" t="s">
        <v>5</v>
      </c>
      <c r="C19" s="76"/>
      <c r="D19" s="76"/>
      <c r="E19" s="76"/>
    </row>
    <row r="20" spans="1:5" hidden="1">
      <c r="A20" s="77" t="s">
        <v>20</v>
      </c>
      <c r="B20" s="80" t="s">
        <v>6</v>
      </c>
      <c r="C20" s="76"/>
      <c r="D20" s="76"/>
      <c r="E20" s="76"/>
    </row>
    <row r="21" spans="1:5" hidden="1">
      <c r="A21" s="77" t="s">
        <v>21</v>
      </c>
      <c r="B21" s="80" t="s">
        <v>7</v>
      </c>
      <c r="C21" s="76">
        <v>0</v>
      </c>
      <c r="D21" s="76">
        <v>0</v>
      </c>
      <c r="E21" s="76">
        <v>0</v>
      </c>
    </row>
    <row r="22" spans="1:5" ht="15.75" hidden="1" customHeight="1">
      <c r="A22" s="81" t="s">
        <v>22</v>
      </c>
      <c r="B22" s="80" t="s">
        <v>8</v>
      </c>
      <c r="C22" s="76">
        <v>0</v>
      </c>
      <c r="D22" s="76">
        <v>0</v>
      </c>
      <c r="E22" s="76">
        <v>0</v>
      </c>
    </row>
    <row r="23" spans="1:5" ht="74.25" customHeight="1">
      <c r="A23" s="126">
        <v>4</v>
      </c>
      <c r="B23" s="124" t="s">
        <v>208</v>
      </c>
      <c r="C23" s="123">
        <v>0</v>
      </c>
      <c r="D23" s="123">
        <v>0</v>
      </c>
      <c r="E23" s="123"/>
    </row>
    <row r="24" spans="1:5" ht="13.5" customHeight="1">
      <c r="A24" s="127"/>
      <c r="B24" s="124"/>
      <c r="C24" s="123"/>
      <c r="D24" s="123"/>
      <c r="E24" s="123"/>
    </row>
    <row r="25" spans="1:5" ht="19.5" hidden="1" customHeight="1">
      <c r="A25" s="81" t="s">
        <v>23</v>
      </c>
      <c r="B25" s="80" t="s">
        <v>5</v>
      </c>
      <c r="C25" s="76"/>
      <c r="D25" s="76"/>
      <c r="E25" s="76"/>
    </row>
    <row r="26" spans="1:5" hidden="1">
      <c r="A26" s="81" t="s">
        <v>24</v>
      </c>
      <c r="B26" s="80" t="s">
        <v>6</v>
      </c>
      <c r="C26" s="76"/>
      <c r="D26" s="76"/>
      <c r="E26" s="76"/>
    </row>
    <row r="27" spans="1:5" hidden="1">
      <c r="A27" s="81" t="s">
        <v>25</v>
      </c>
      <c r="B27" s="80" t="s">
        <v>7</v>
      </c>
      <c r="C27" s="76">
        <v>0</v>
      </c>
      <c r="D27" s="76">
        <v>0</v>
      </c>
      <c r="E27" s="76">
        <v>0</v>
      </c>
    </row>
    <row r="28" spans="1:5" hidden="1">
      <c r="A28" s="81" t="s">
        <v>26</v>
      </c>
      <c r="B28" s="80" t="s">
        <v>8</v>
      </c>
      <c r="C28" s="76">
        <v>0</v>
      </c>
      <c r="D28" s="76">
        <v>0</v>
      </c>
      <c r="E28" s="76">
        <v>0</v>
      </c>
    </row>
    <row r="29" spans="1:5" ht="60" customHeight="1">
      <c r="A29" s="81">
        <v>5</v>
      </c>
      <c r="B29" s="78" t="s">
        <v>9</v>
      </c>
      <c r="C29" s="76">
        <v>0</v>
      </c>
      <c r="D29" s="76">
        <v>0</v>
      </c>
      <c r="E29" s="76"/>
    </row>
    <row r="30" spans="1:5" ht="69" customHeight="1">
      <c r="A30" s="82" t="s">
        <v>27</v>
      </c>
      <c r="B30" s="78" t="s">
        <v>10</v>
      </c>
      <c r="C30" s="76">
        <v>0</v>
      </c>
      <c r="D30" s="76">
        <v>0</v>
      </c>
      <c r="E30" s="76">
        <v>0</v>
      </c>
    </row>
    <row r="32" spans="1:5" ht="15.75">
      <c r="B32" s="69">
        <f>'1.3.1'!A34</f>
        <v>0</v>
      </c>
      <c r="C32" s="69"/>
      <c r="D32" s="69">
        <f>'1.3.1'!D34</f>
        <v>0</v>
      </c>
    </row>
  </sheetData>
  <mergeCells count="19"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</mergeCells>
  <pageMargins left="0.7" right="0.7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view="pageBreakPreview" zoomScale="85" zoomScaleNormal="100" zoomScaleSheetLayoutView="85" workbookViewId="0">
      <selection activeCell="K14" sqref="K14"/>
    </sheetView>
  </sheetViews>
  <sheetFormatPr defaultRowHeight="15"/>
  <cols>
    <col min="1" max="1" width="12.5703125" customWidth="1"/>
    <col min="2" max="2" width="21" customWidth="1"/>
    <col min="3" max="3" width="9.28515625" customWidth="1"/>
    <col min="4" max="4" width="6.5703125" hidden="1" customWidth="1"/>
    <col min="5" max="5" width="7.5703125" hidden="1" customWidth="1"/>
    <col min="6" max="6" width="10.7109375" customWidth="1"/>
    <col min="7" max="8" width="10.28515625" customWidth="1"/>
    <col min="9" max="10" width="10.28515625" hidden="1" customWidth="1"/>
    <col min="11" max="11" width="10.28515625" customWidth="1"/>
    <col min="12" max="12" width="10.140625" customWidth="1"/>
    <col min="13" max="14" width="10.28515625" hidden="1" customWidth="1"/>
    <col min="15" max="16" width="10.28515625" customWidth="1"/>
    <col min="17" max="18" width="10.28515625" hidden="1" customWidth="1"/>
    <col min="19" max="19" width="18.28515625" customWidth="1"/>
    <col min="20" max="20" width="21.140625" customWidth="1"/>
  </cols>
  <sheetData>
    <row r="1" spans="1:20" s="3" customFormat="1" ht="57.75" customHeight="1">
      <c r="A1" s="135" t="s">
        <v>195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s="3" customFormat="1" hidden="1"/>
    <row r="3" spans="1:20" ht="9.75" customHeight="1">
      <c r="A3" s="142" t="s">
        <v>0</v>
      </c>
      <c r="B3" s="142" t="s">
        <v>41</v>
      </c>
      <c r="C3" s="129" t="s">
        <v>42</v>
      </c>
      <c r="D3" s="130"/>
      <c r="E3" s="130"/>
      <c r="F3" s="131"/>
      <c r="G3" s="129" t="s">
        <v>43</v>
      </c>
      <c r="H3" s="130"/>
      <c r="I3" s="130"/>
      <c r="J3" s="131"/>
      <c r="K3" s="129" t="s">
        <v>44</v>
      </c>
      <c r="L3" s="130"/>
      <c r="M3" s="130"/>
      <c r="N3" s="131"/>
      <c r="O3" s="129" t="s">
        <v>45</v>
      </c>
      <c r="P3" s="130"/>
      <c r="Q3" s="130"/>
      <c r="R3" s="131"/>
      <c r="S3" s="139" t="s">
        <v>46</v>
      </c>
      <c r="T3" s="142" t="s">
        <v>47</v>
      </c>
    </row>
    <row r="4" spans="1:20" ht="174" customHeight="1">
      <c r="A4" s="142"/>
      <c r="B4" s="142"/>
      <c r="C4" s="132"/>
      <c r="D4" s="133"/>
      <c r="E4" s="133"/>
      <c r="F4" s="134"/>
      <c r="G4" s="132"/>
      <c r="H4" s="133"/>
      <c r="I4" s="133"/>
      <c r="J4" s="134"/>
      <c r="K4" s="132"/>
      <c r="L4" s="133"/>
      <c r="M4" s="133"/>
      <c r="N4" s="134"/>
      <c r="O4" s="132"/>
      <c r="P4" s="133"/>
      <c r="Q4" s="133"/>
      <c r="R4" s="134"/>
      <c r="S4" s="140"/>
      <c r="T4" s="142"/>
    </row>
    <row r="5" spans="1:20" ht="27" customHeight="1">
      <c r="A5" s="142"/>
      <c r="B5" s="142"/>
      <c r="C5" s="68">
        <v>2017</v>
      </c>
      <c r="D5" s="68" t="s">
        <v>32</v>
      </c>
      <c r="E5" s="68" t="s">
        <v>48</v>
      </c>
      <c r="F5" s="68">
        <v>2018</v>
      </c>
      <c r="G5" s="68">
        <v>2017</v>
      </c>
      <c r="H5" s="68">
        <v>2018</v>
      </c>
      <c r="I5" s="68" t="s">
        <v>33</v>
      </c>
      <c r="J5" s="68" t="s">
        <v>34</v>
      </c>
      <c r="K5" s="68">
        <v>2017</v>
      </c>
      <c r="L5" s="68">
        <v>2018</v>
      </c>
      <c r="M5" s="68" t="s">
        <v>33</v>
      </c>
      <c r="N5" s="68" t="s">
        <v>34</v>
      </c>
      <c r="O5" s="68">
        <v>2017</v>
      </c>
      <c r="P5" s="68">
        <v>2018</v>
      </c>
      <c r="Q5" s="68" t="s">
        <v>33</v>
      </c>
      <c r="R5" s="68" t="s">
        <v>34</v>
      </c>
      <c r="S5" s="141"/>
      <c r="T5" s="142"/>
    </row>
    <row r="6" spans="1:20" ht="21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</row>
    <row r="7" spans="1:20" ht="45.75" customHeight="1">
      <c r="A7" s="9">
        <v>1</v>
      </c>
      <c r="B7" s="63" t="s">
        <v>203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>
        <v>0</v>
      </c>
      <c r="T7" s="47" t="s">
        <v>143</v>
      </c>
    </row>
    <row r="8" spans="1:20" ht="15.75" hidden="1">
      <c r="A8" s="9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.75" hidden="1">
      <c r="A9" s="9" t="s">
        <v>49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.75" hidden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customHeight="1">
      <c r="A11" s="98"/>
      <c r="B11" s="136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</row>
    <row r="12" spans="1:20" ht="15.75" customHeight="1">
      <c r="A12" s="98"/>
      <c r="B12" s="13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</row>
    <row r="13" spans="1:20" ht="15.75" customHeight="1">
      <c r="A13" s="98"/>
      <c r="B13" s="13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5" spans="1:20" ht="15.75">
      <c r="G15" s="12">
        <f>'1.3.1'!A34</f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'1.3.1'!D34</f>
        <v>0</v>
      </c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view="pageBreakPreview" zoomScale="98" zoomScaleNormal="100" zoomScaleSheetLayoutView="98" workbookViewId="0">
      <selection activeCell="B8" sqref="B8"/>
    </sheetView>
  </sheetViews>
  <sheetFormatPr defaultRowHeight="15"/>
  <cols>
    <col min="2" max="2" width="61.140625" customWidth="1"/>
  </cols>
  <sheetData>
    <row r="1" spans="1:2" s="3" customFormat="1" ht="56.25" customHeight="1">
      <c r="A1" s="143" t="s">
        <v>192</v>
      </c>
      <c r="B1" s="143"/>
    </row>
    <row r="2" spans="1:2" ht="15.75">
      <c r="A2" s="5" t="s">
        <v>50</v>
      </c>
      <c r="B2" s="14" t="s">
        <v>52</v>
      </c>
    </row>
    <row r="3" spans="1:2" ht="31.5" customHeight="1">
      <c r="A3" s="5">
        <v>1</v>
      </c>
      <c r="B3" s="8" t="s">
        <v>51</v>
      </c>
    </row>
    <row r="4" spans="1:2" ht="15.75">
      <c r="A4" s="5">
        <f>A3+1</f>
        <v>2</v>
      </c>
      <c r="B4" s="7" t="s">
        <v>53</v>
      </c>
    </row>
    <row r="5" spans="1:2" ht="15.75">
      <c r="A5" s="5">
        <f t="shared" ref="A5:A6" si="0">A4+1</f>
        <v>3</v>
      </c>
      <c r="B5" s="7" t="s">
        <v>54</v>
      </c>
    </row>
    <row r="6" spans="1:2" ht="31.5">
      <c r="A6" s="5">
        <f t="shared" si="0"/>
        <v>4</v>
      </c>
      <c r="B6" s="8" t="s">
        <v>55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Normal="100" zoomScaleSheetLayoutView="100" workbookViewId="0">
      <selection activeCell="B18" sqref="B18"/>
    </sheetView>
  </sheetViews>
  <sheetFormatPr defaultRowHeight="15"/>
  <cols>
    <col min="1" max="1" width="13" customWidth="1"/>
    <col min="2" max="2" width="25.140625" customWidth="1"/>
    <col min="3" max="3" width="48.85546875" customWidth="1"/>
  </cols>
  <sheetData>
    <row r="1" spans="1:3" ht="150" customHeight="1">
      <c r="A1" s="135" t="s">
        <v>129</v>
      </c>
      <c r="B1" s="83"/>
      <c r="C1" s="83"/>
    </row>
    <row r="2" spans="1:3" ht="15.75">
      <c r="A2" s="12"/>
      <c r="B2" s="12"/>
      <c r="C2" s="12"/>
    </row>
    <row r="3" spans="1:3" ht="15.75">
      <c r="A3" s="5" t="s">
        <v>50</v>
      </c>
      <c r="B3" s="5" t="s">
        <v>56</v>
      </c>
      <c r="C3" s="5" t="s">
        <v>57</v>
      </c>
    </row>
    <row r="4" spans="1:3" ht="15.75">
      <c r="A4" s="5">
        <v>1</v>
      </c>
      <c r="B4" s="61" t="s">
        <v>199</v>
      </c>
      <c r="C4" s="64">
        <v>48.21</v>
      </c>
    </row>
    <row r="5" spans="1:3" ht="15.75" hidden="1">
      <c r="A5" s="5">
        <v>2</v>
      </c>
      <c r="B5" s="5"/>
      <c r="C5" s="5"/>
    </row>
    <row r="6" spans="1:3" ht="15.75" hidden="1">
      <c r="A6" s="5">
        <v>3</v>
      </c>
      <c r="B6" s="5"/>
      <c r="C6" s="5"/>
    </row>
    <row r="7" spans="1:3" ht="15.75" hidden="1">
      <c r="A7" s="5">
        <v>4</v>
      </c>
      <c r="B7" s="5"/>
      <c r="C7" s="5"/>
    </row>
    <row r="8" spans="1:3" ht="15.75" hidden="1">
      <c r="A8" s="5">
        <v>5</v>
      </c>
      <c r="B8" s="5"/>
      <c r="C8" s="5"/>
    </row>
    <row r="9" spans="1:3" ht="15.75" hidden="1">
      <c r="A9" s="5">
        <v>6</v>
      </c>
      <c r="B9" s="5"/>
      <c r="C9" s="5"/>
    </row>
    <row r="10" spans="1:3" ht="15.75" hidden="1">
      <c r="A10" s="5">
        <v>7</v>
      </c>
      <c r="B10" s="5"/>
      <c r="C10" s="5"/>
    </row>
    <row r="11" spans="1:3" ht="15.75" hidden="1">
      <c r="A11" s="5">
        <v>8</v>
      </c>
      <c r="B11" s="5"/>
      <c r="C11" s="5"/>
    </row>
    <row r="12" spans="1:3" ht="15.75" hidden="1">
      <c r="A12" s="5">
        <v>9</v>
      </c>
      <c r="B12" s="5"/>
      <c r="C12" s="5"/>
    </row>
    <row r="13" spans="1:3" ht="15.75" hidden="1">
      <c r="A13" s="5">
        <v>10</v>
      </c>
      <c r="B13" s="5"/>
      <c r="C13" s="5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view="pageBreakPreview" zoomScaleNormal="100" zoomScaleSheetLayoutView="100" workbookViewId="0">
      <selection sqref="A1:B1"/>
    </sheetView>
  </sheetViews>
  <sheetFormatPr defaultRowHeight="15"/>
  <cols>
    <col min="1" max="1" width="9.140625" style="3"/>
    <col min="2" max="2" width="65.85546875" style="3" customWidth="1"/>
    <col min="3" max="16384" width="9.140625" style="3"/>
  </cols>
  <sheetData>
    <row r="1" spans="1:2" ht="53.25" customHeight="1">
      <c r="A1" s="135" t="s">
        <v>193</v>
      </c>
      <c r="B1" s="135"/>
    </row>
    <row r="3" spans="1:2" ht="15.75">
      <c r="A3" s="5" t="s">
        <v>50</v>
      </c>
      <c r="B3" s="5" t="s">
        <v>52</v>
      </c>
    </row>
    <row r="4" spans="1:2" ht="31.5" customHeight="1">
      <c r="A4" s="5">
        <v>1</v>
      </c>
      <c r="B4" s="8" t="s">
        <v>58</v>
      </c>
    </row>
    <row r="5" spans="1:2" ht="54" customHeight="1">
      <c r="A5" s="5">
        <f>A4+1</f>
        <v>2</v>
      </c>
      <c r="B5" s="8" t="s">
        <v>123</v>
      </c>
    </row>
    <row r="6" spans="1:2" ht="15.75">
      <c r="A6" s="5">
        <f t="shared" ref="A6" si="0">A5+1</f>
        <v>3</v>
      </c>
      <c r="B6" s="7" t="s">
        <v>59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1.1</vt:lpstr>
      <vt:lpstr>1.2</vt:lpstr>
      <vt:lpstr>1.3</vt:lpstr>
      <vt:lpstr>1.3.1</vt:lpstr>
      <vt:lpstr>2.1</vt:lpstr>
      <vt:lpstr>2.2</vt:lpstr>
      <vt:lpstr>2.3</vt:lpstr>
      <vt:lpstr>3.1</vt:lpstr>
      <vt:lpstr>3.2</vt:lpstr>
      <vt:lpstr>3.4</vt:lpstr>
      <vt:lpstr>3.5</vt:lpstr>
      <vt:lpstr>4.2</vt:lpstr>
      <vt:lpstr>4.3</vt:lpstr>
      <vt:lpstr>'4.3'!sub_17403</vt:lpstr>
      <vt:lpstr>'1.1'!Область_печати</vt:lpstr>
      <vt:lpstr>'1.2'!Область_печати</vt:lpstr>
      <vt:lpstr>'1.3'!Область_печати</vt:lpstr>
      <vt:lpstr>'1.3.1'!Область_печати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'4.2'!Область_печати</vt:lpstr>
    </vt:vector>
  </TitlesOfParts>
  <Company>ООО "ЮгЭнергоИнжиниринг"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Пользователь</cp:lastModifiedBy>
  <cp:lastPrinted>2019-03-28T11:46:29Z</cp:lastPrinted>
  <dcterms:created xsi:type="dcterms:W3CDTF">2015-07-27T06:52:28Z</dcterms:created>
  <dcterms:modified xsi:type="dcterms:W3CDTF">2019-03-29T08:33:48Z</dcterms:modified>
</cp:coreProperties>
</file>