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2" i="1" l="1"/>
  <c r="M12" i="1"/>
  <c r="H10" i="1"/>
  <c r="M10" i="1"/>
  <c r="E10" i="1" l="1"/>
  <c r="V6" i="1"/>
  <c r="G6" i="1"/>
  <c r="T6" i="1"/>
  <c r="H6" i="1"/>
  <c r="M6" i="1"/>
  <c r="D6" i="1"/>
  <c r="AL10" i="1" l="1"/>
  <c r="AL6" i="1" l="1"/>
  <c r="AL5" i="1"/>
  <c r="AL12" i="1" l="1"/>
  <c r="AL11" i="1"/>
  <c r="AL9" i="1"/>
  <c r="AL8" i="1"/>
  <c r="AL7" i="1"/>
</calcChain>
</file>

<file path=xl/sharedStrings.xml><?xml version="1.0" encoding="utf-8"?>
<sst xmlns="http://schemas.openxmlformats.org/spreadsheetml/2006/main" count="56" uniqueCount="49">
  <si>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</si>
  <si>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</si>
  <si>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</si>
  <si>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</si>
  <si>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</si>
  <si>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</si>
  <si>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</si>
  <si>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</si>
  <si>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</si>
  <si>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</si>
  <si>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</si>
  <si>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</si>
  <si>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</si>
  <si>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</si>
  <si>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</si>
  <si>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</si>
  <si>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</si>
  <si>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</si>
  <si>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</si>
  <si>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</si>
  <si>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</si>
  <si>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</si>
  <si>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</si>
  <si>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</si>
  <si>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</si>
  <si>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</si>
  <si>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</si>
  <si>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</si>
  <si>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</si>
  <si>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</si>
  <si>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</si>
  <si>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</si>
  <si>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</si>
  <si>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</si>
  <si>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</si>
  <si>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</si>
  <si>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</si>
  <si>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</si>
  <si>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</si>
  <si>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</si>
  <si>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</si>
  <si>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</si>
  <si>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</si>
  <si>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</si>
  <si>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</si>
  <si>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</si>
  <si>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</si>
  <si>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п/с "Афонинская"</t>
  </si>
  <si>
    <t>Сведения о заявках и договорах на технологическое присоединение к сетям ООО "Павловоэнерго" за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</si>
</sst>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view="pageBreakPreview" topLeftCell="F1" zoomScale="90" zoomScaleNormal="100" zoomScaleSheetLayoutView="90" workbookViewId="0">
      <selection activeCell="AI13" sqref="AI13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7" width="10.33203125" style="5" customWidth="1"/>
    <col min="38" max="38" width="12" style="5" customWidth="1"/>
    <col min="39" max="16384" width="9.33203125" style="5"/>
  </cols>
  <sheetData>
    <row r="1" spans="1:38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19.5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5" t="s">
        <v>4</v>
      </c>
    </row>
    <row r="4" spans="1:38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44</v>
      </c>
      <c r="AF4" s="7" t="s">
        <v>34</v>
      </c>
      <c r="AG4" s="7" t="s">
        <v>46</v>
      </c>
      <c r="AH4" s="7" t="s">
        <v>45</v>
      </c>
      <c r="AI4" s="7" t="s">
        <v>47</v>
      </c>
      <c r="AJ4" s="7" t="s">
        <v>31</v>
      </c>
      <c r="AK4" s="7" t="s">
        <v>20</v>
      </c>
      <c r="AL4" s="15"/>
    </row>
    <row r="5" spans="1:38" ht="36.75" customHeight="1" x14ac:dyDescent="0.2">
      <c r="A5" s="4">
        <v>1</v>
      </c>
      <c r="B5" s="4" t="s">
        <v>21</v>
      </c>
      <c r="C5" s="4" t="s">
        <v>22</v>
      </c>
      <c r="D5" s="11">
        <v>2</v>
      </c>
      <c r="E5" s="11">
        <v>0</v>
      </c>
      <c r="F5" s="11">
        <v>1</v>
      </c>
      <c r="G5" s="11">
        <v>2</v>
      </c>
      <c r="H5" s="11">
        <v>1</v>
      </c>
      <c r="I5" s="11">
        <v>0</v>
      </c>
      <c r="J5" s="11">
        <v>0</v>
      </c>
      <c r="K5" s="11">
        <v>0</v>
      </c>
      <c r="L5" s="11">
        <v>0</v>
      </c>
      <c r="M5" s="11">
        <v>4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4</v>
      </c>
      <c r="U5" s="11">
        <v>0</v>
      </c>
      <c r="V5" s="11">
        <v>1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f>SUM(D5:AK5)</f>
        <v>15</v>
      </c>
    </row>
    <row r="6" spans="1:38" ht="56.25" x14ac:dyDescent="0.2">
      <c r="A6" s="4">
        <v>2</v>
      </c>
      <c r="B6" s="4" t="s">
        <v>23</v>
      </c>
      <c r="C6" s="4" t="s">
        <v>24</v>
      </c>
      <c r="D6" s="8">
        <f>15+395</f>
        <v>410</v>
      </c>
      <c r="E6" s="8">
        <v>0</v>
      </c>
      <c r="F6" s="8">
        <v>3</v>
      </c>
      <c r="G6" s="8">
        <f>15+10</f>
        <v>25</v>
      </c>
      <c r="H6" s="8">
        <f>350</f>
        <v>350</v>
      </c>
      <c r="I6" s="8">
        <v>0</v>
      </c>
      <c r="J6" s="8">
        <v>0</v>
      </c>
      <c r="K6" s="8">
        <v>0</v>
      </c>
      <c r="L6" s="8">
        <v>0</v>
      </c>
      <c r="M6" s="8">
        <f>15+12.685+4.685+7.685</f>
        <v>40.055000000000007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7+15+15+15</f>
        <v>52</v>
      </c>
      <c r="U6" s="8">
        <v>0</v>
      </c>
      <c r="V6" s="8">
        <f>5</f>
        <v>5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f>SUM(D6:AK6)</f>
        <v>885.05500000000006</v>
      </c>
    </row>
    <row r="7" spans="1:38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1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f>SUM(D7:AK7)</f>
        <v>2</v>
      </c>
    </row>
    <row r="8" spans="1:38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150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15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0">
        <f>SUM(D8:AK8)</f>
        <v>165</v>
      </c>
    </row>
    <row r="9" spans="1:38" ht="37.5" x14ac:dyDescent="0.2">
      <c r="A9" s="4">
        <v>5</v>
      </c>
      <c r="B9" s="4" t="s">
        <v>27</v>
      </c>
      <c r="C9" s="4" t="s">
        <v>22</v>
      </c>
      <c r="D9" s="11">
        <v>0</v>
      </c>
      <c r="E9" s="11">
        <v>2</v>
      </c>
      <c r="F9" s="11">
        <v>0</v>
      </c>
      <c r="G9" s="11">
        <v>1</v>
      </c>
      <c r="H9" s="11">
        <v>1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0</v>
      </c>
      <c r="O9" s="11">
        <v>0</v>
      </c>
      <c r="P9" s="11">
        <v>1</v>
      </c>
      <c r="Q9" s="11">
        <v>0</v>
      </c>
      <c r="R9" s="11">
        <v>0</v>
      </c>
      <c r="S9" s="11">
        <v>0</v>
      </c>
      <c r="T9" s="11">
        <v>1</v>
      </c>
      <c r="U9" s="11">
        <v>0</v>
      </c>
      <c r="V9" s="11">
        <v>1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8">
        <f t="shared" ref="AL9:AL12" si="0">SUM(D9:AK9)</f>
        <v>9</v>
      </c>
    </row>
    <row r="10" spans="1:38" ht="56.25" x14ac:dyDescent="0.2">
      <c r="A10" s="4">
        <v>6</v>
      </c>
      <c r="B10" s="4" t="s">
        <v>28</v>
      </c>
      <c r="C10" s="4" t="s">
        <v>24</v>
      </c>
      <c r="D10" s="8">
        <v>0</v>
      </c>
      <c r="E10" s="8">
        <f>15+50</f>
        <v>65</v>
      </c>
      <c r="F10" s="8">
        <v>0</v>
      </c>
      <c r="G10" s="8">
        <v>10</v>
      </c>
      <c r="H10" s="8">
        <f>15</f>
        <v>15</v>
      </c>
      <c r="I10" s="8">
        <v>0</v>
      </c>
      <c r="J10" s="8">
        <v>0</v>
      </c>
      <c r="K10" s="8">
        <v>0</v>
      </c>
      <c r="L10" s="8">
        <v>0</v>
      </c>
      <c r="M10" s="8">
        <f>15+7.685</f>
        <v>22.684999999999999</v>
      </c>
      <c r="N10" s="8">
        <v>0</v>
      </c>
      <c r="O10" s="8">
        <v>0</v>
      </c>
      <c r="P10" s="8">
        <v>60</v>
      </c>
      <c r="Q10" s="8">
        <v>0</v>
      </c>
      <c r="R10" s="8">
        <v>0</v>
      </c>
      <c r="S10" s="8">
        <v>0</v>
      </c>
      <c r="T10" s="8">
        <v>7</v>
      </c>
      <c r="U10" s="8">
        <v>0</v>
      </c>
      <c r="V10" s="8">
        <v>5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f>SUM(D10:AK10)</f>
        <v>184.685</v>
      </c>
    </row>
    <row r="11" spans="1:38" ht="37.5" x14ac:dyDescent="0.2">
      <c r="A11" s="6">
        <v>7</v>
      </c>
      <c r="B11" s="6" t="s">
        <v>29</v>
      </c>
      <c r="C11" s="6" t="s">
        <v>22</v>
      </c>
      <c r="D11" s="12">
        <v>0</v>
      </c>
      <c r="E11" s="12">
        <v>1</v>
      </c>
      <c r="F11" s="12">
        <v>0</v>
      </c>
      <c r="G11" s="12">
        <v>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1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1</v>
      </c>
      <c r="AJ11" s="12">
        <v>0</v>
      </c>
      <c r="AK11" s="12">
        <v>0</v>
      </c>
      <c r="AL11" s="8">
        <f t="shared" si="0"/>
        <v>7</v>
      </c>
    </row>
    <row r="12" spans="1:38" ht="56.25" x14ac:dyDescent="0.2">
      <c r="A12" s="6">
        <v>8</v>
      </c>
      <c r="B12" s="6" t="s">
        <v>30</v>
      </c>
      <c r="C12" s="6" t="s">
        <v>24</v>
      </c>
      <c r="D12" s="9">
        <v>0</v>
      </c>
      <c r="E12" s="9">
        <v>5</v>
      </c>
      <c r="F12" s="9">
        <v>0</v>
      </c>
      <c r="G12" s="9">
        <f>15+2</f>
        <v>17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f>4.685+7</f>
        <v>11.684999999999999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4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30</v>
      </c>
      <c r="AJ12" s="9">
        <v>0</v>
      </c>
      <c r="AK12" s="9">
        <v>0</v>
      </c>
      <c r="AL12" s="8">
        <f t="shared" si="0"/>
        <v>67.685000000000002</v>
      </c>
    </row>
  </sheetData>
  <mergeCells count="7">
    <mergeCell ref="A1:AL1"/>
    <mergeCell ref="A2:AL2"/>
    <mergeCell ref="A3:A4"/>
    <mergeCell ref="B3:B4"/>
    <mergeCell ref="C3:C4"/>
    <mergeCell ref="D3:AK3"/>
    <mergeCell ref="AL3:AL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2025-03-03T09:17:01Z</cp:lastPrinted>
  <dcterms:created xsi:type="dcterms:W3CDTF">2021-03-01T08:28:23Z</dcterms:created>
  <dcterms:modified xsi:type="dcterms:W3CDTF">2025-04-07T09:08:37Z</dcterms:modified>
</cp:coreProperties>
</file>