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K10" i="1" l="1"/>
  <c r="E12" i="1" l="1"/>
  <c r="M12" i="1"/>
  <c r="D12" i="1"/>
  <c r="G12" i="1"/>
  <c r="H12" i="1"/>
  <c r="X12" i="1"/>
  <c r="V12" i="1"/>
  <c r="AE12" i="1"/>
  <c r="T12" i="1"/>
  <c r="F12" i="1"/>
  <c r="D10" i="1"/>
  <c r="G10" i="1"/>
  <c r="M10" i="1"/>
  <c r="E10" i="1"/>
  <c r="X10" i="1"/>
  <c r="H10" i="1"/>
  <c r="F10" i="1"/>
  <c r="AE10" i="1"/>
  <c r="G6" i="1"/>
  <c r="D6" i="1"/>
  <c r="AH6" i="1"/>
  <c r="Q6" i="1"/>
  <c r="F6" i="1"/>
  <c r="V6" i="1"/>
  <c r="E6" i="1"/>
  <c r="M6" i="1"/>
  <c r="X6" i="1"/>
  <c r="AK6" i="1" l="1"/>
  <c r="AK5" i="1"/>
  <c r="AK12" i="1" l="1"/>
  <c r="AK11" i="1"/>
  <c r="AK9" i="1"/>
  <c r="AK8" i="1"/>
  <c r="AK7" i="1"/>
</calcChain>
</file>

<file path=xl/sharedStrings.xml><?xml version="1.0" encoding="utf-8"?>
<sst xmlns="http://schemas.openxmlformats.org/spreadsheetml/2006/main" count="55" uniqueCount="48">
  <si>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</si>
  <si>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</si>
  <si>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</si>
  <si>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</si>
  <si>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</si>
  <si>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</si>
  <si>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</si>
  <si>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</si>
  <si>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</si>
  <si>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</si>
  <si>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</si>
  <si>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</si>
  <si>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</si>
  <si>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</si>
  <si>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</si>
  <si>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</si>
  <si>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</si>
  <si>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</si>
  <si>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</si>
  <si>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</si>
  <si>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</si>
  <si>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</si>
  <si>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</si>
  <si>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</si>
  <si>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</si>
  <si>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</si>
  <si>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</si>
  <si>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</si>
  <si>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</si>
  <si>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</si>
  <si>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</si>
  <si>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</si>
  <si>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</si>
  <si>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</si>
  <si>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</si>
  <si>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</si>
  <si>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</si>
  <si>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</si>
  <si>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</si>
  <si>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</si>
  <si>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</si>
  <si>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</si>
  <si>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Елизарово</t>
  </si>
  <si>
    <t>п/с "Печерская"</t>
  </si>
  <si>
    <t>п/с "Работки"</t>
  </si>
  <si>
    <t>п/с "Спутник"</t>
  </si>
  <si>
    <t>п/с "Ковалиха"</t>
  </si>
  <si>
    <t>Сведения о заявках и договорах на технологическое присоединение к сетям ООО "Павловоэнерго" за Ноябрь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</si>
</sst>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view="pageBreakPreview" zoomScale="90" zoomScaleNormal="100" zoomScaleSheetLayoutView="90" workbookViewId="0">
      <selection activeCell="G10" sqref="G10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6" width="10.33203125" style="5" customWidth="1"/>
    <col min="37" max="37" width="12" style="5" customWidth="1"/>
    <col min="38" max="16384" width="9.33203125" style="5"/>
  </cols>
  <sheetData>
    <row r="1" spans="1:37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s="1" customFormat="1" ht="19.5" x14ac:dyDescent="0.2">
      <c r="A2" s="14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8"/>
      <c r="AK3" s="15" t="s">
        <v>4</v>
      </c>
    </row>
    <row r="4" spans="1:37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42</v>
      </c>
      <c r="AD4" s="7" t="s">
        <v>43</v>
      </c>
      <c r="AE4" s="7" t="s">
        <v>44</v>
      </c>
      <c r="AF4" s="7" t="s">
        <v>34</v>
      </c>
      <c r="AG4" s="7" t="s">
        <v>46</v>
      </c>
      <c r="AH4" s="7" t="s">
        <v>45</v>
      </c>
      <c r="AI4" s="7" t="s">
        <v>31</v>
      </c>
      <c r="AJ4" s="7" t="s">
        <v>20</v>
      </c>
      <c r="AK4" s="15"/>
    </row>
    <row r="5" spans="1:37" ht="36.75" customHeight="1" x14ac:dyDescent="0.2">
      <c r="A5" s="4">
        <v>1</v>
      </c>
      <c r="B5" s="4" t="s">
        <v>21</v>
      </c>
      <c r="C5" s="4" t="s">
        <v>22</v>
      </c>
      <c r="D5" s="11">
        <v>2</v>
      </c>
      <c r="E5" s="11">
        <v>3</v>
      </c>
      <c r="F5" s="11">
        <v>1</v>
      </c>
      <c r="G5" s="11">
        <v>3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1</v>
      </c>
      <c r="N5" s="11">
        <v>0</v>
      </c>
      <c r="O5" s="11">
        <v>0</v>
      </c>
      <c r="P5" s="11">
        <v>0</v>
      </c>
      <c r="Q5" s="11">
        <v>1</v>
      </c>
      <c r="R5" s="11">
        <v>0</v>
      </c>
      <c r="S5" s="11">
        <v>0</v>
      </c>
      <c r="T5" s="11">
        <v>0</v>
      </c>
      <c r="U5" s="11">
        <v>0</v>
      </c>
      <c r="V5" s="11">
        <v>1</v>
      </c>
      <c r="W5" s="11">
        <v>0</v>
      </c>
      <c r="X5" s="11">
        <v>1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4</v>
      </c>
      <c r="AI5" s="11">
        <v>1</v>
      </c>
      <c r="AJ5" s="11">
        <v>0</v>
      </c>
      <c r="AK5" s="11">
        <f>SUM(D5:AJ5)</f>
        <v>18</v>
      </c>
    </row>
    <row r="6" spans="1:37" ht="56.25" x14ac:dyDescent="0.2">
      <c r="A6" s="4">
        <v>2</v>
      </c>
      <c r="B6" s="4" t="s">
        <v>23</v>
      </c>
      <c r="C6" s="4" t="s">
        <v>24</v>
      </c>
      <c r="D6" s="8">
        <f>4+30</f>
        <v>34</v>
      </c>
      <c r="E6" s="8">
        <f>15+15+6</f>
        <v>36</v>
      </c>
      <c r="F6" s="8">
        <f>4</f>
        <v>4</v>
      </c>
      <c r="G6" s="8">
        <f>3+3+4</f>
        <v>10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f>15</f>
        <v>15</v>
      </c>
      <c r="N6" s="8">
        <v>0</v>
      </c>
      <c r="O6" s="8">
        <v>0</v>
      </c>
      <c r="P6" s="8">
        <v>0</v>
      </c>
      <c r="Q6" s="8">
        <f>15</f>
        <v>15</v>
      </c>
      <c r="R6" s="8">
        <v>0</v>
      </c>
      <c r="S6" s="8">
        <v>0</v>
      </c>
      <c r="T6" s="8">
        <v>0</v>
      </c>
      <c r="U6" s="8">
        <v>0</v>
      </c>
      <c r="V6" s="8">
        <f>15</f>
        <v>15</v>
      </c>
      <c r="W6" s="8">
        <v>0</v>
      </c>
      <c r="X6" s="8">
        <f>15</f>
        <v>15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f>22+38+20+5</f>
        <v>85</v>
      </c>
      <c r="AI6" s="8">
        <v>150</v>
      </c>
      <c r="AJ6" s="8">
        <v>0</v>
      </c>
      <c r="AK6" s="8">
        <f>SUM(D6:AJ6)</f>
        <v>379</v>
      </c>
    </row>
    <row r="7" spans="1:37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0">
        <f>SUM(D7:AJ7)</f>
        <v>0</v>
      </c>
    </row>
    <row r="8" spans="1:37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10">
        <f>SUM(D8:AJ8)</f>
        <v>0</v>
      </c>
    </row>
    <row r="9" spans="1:37" ht="37.5" x14ac:dyDescent="0.2">
      <c r="A9" s="4">
        <v>5</v>
      </c>
      <c r="B9" s="4" t="s">
        <v>27</v>
      </c>
      <c r="C9" s="4" t="s">
        <v>22</v>
      </c>
      <c r="D9" s="11">
        <v>2</v>
      </c>
      <c r="E9" s="11">
        <v>3</v>
      </c>
      <c r="F9" s="11">
        <v>1</v>
      </c>
      <c r="G9" s="11">
        <v>5</v>
      </c>
      <c r="H9" s="11">
        <v>1</v>
      </c>
      <c r="I9" s="11">
        <v>0</v>
      </c>
      <c r="J9" s="11">
        <v>0</v>
      </c>
      <c r="K9" s="11">
        <v>0</v>
      </c>
      <c r="L9" s="11">
        <v>0</v>
      </c>
      <c r="M9" s="11">
        <v>6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2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1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8">
        <f t="shared" ref="AK9:AK12" si="0">SUM(D9:AJ9)</f>
        <v>22</v>
      </c>
    </row>
    <row r="10" spans="1:37" ht="56.25" x14ac:dyDescent="0.2">
      <c r="A10" s="4">
        <v>6</v>
      </c>
      <c r="B10" s="4" t="s">
        <v>28</v>
      </c>
      <c r="C10" s="4" t="s">
        <v>24</v>
      </c>
      <c r="D10" s="8">
        <f>15+5</f>
        <v>20</v>
      </c>
      <c r="E10" s="8">
        <f>5+15+15</f>
        <v>35</v>
      </c>
      <c r="F10" s="8">
        <f>15</f>
        <v>15</v>
      </c>
      <c r="G10" s="8">
        <f>80+7.5+2+3+4</f>
        <v>96.5</v>
      </c>
      <c r="H10" s="8">
        <f>7</f>
        <v>7</v>
      </c>
      <c r="I10" s="8">
        <v>0</v>
      </c>
      <c r="J10" s="8">
        <v>0</v>
      </c>
      <c r="K10" s="8">
        <v>0</v>
      </c>
      <c r="L10" s="8">
        <v>0</v>
      </c>
      <c r="M10" s="8">
        <f>15+15+15+15+15+15</f>
        <v>90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f>15+15</f>
        <v>30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>30</f>
        <v>30</v>
      </c>
      <c r="AF10" s="8">
        <v>100</v>
      </c>
      <c r="AG10" s="8">
        <v>0</v>
      </c>
      <c r="AH10" s="8">
        <v>0</v>
      </c>
      <c r="AI10" s="8">
        <v>0</v>
      </c>
      <c r="AJ10" s="8">
        <v>0</v>
      </c>
      <c r="AK10" s="8">
        <f>SUM(D10:AJ10)</f>
        <v>423.5</v>
      </c>
    </row>
    <row r="11" spans="1:37" ht="37.5" x14ac:dyDescent="0.2">
      <c r="A11" s="6">
        <v>7</v>
      </c>
      <c r="B11" s="6" t="s">
        <v>29</v>
      </c>
      <c r="C11" s="6" t="s">
        <v>22</v>
      </c>
      <c r="D11" s="12">
        <v>1</v>
      </c>
      <c r="E11" s="12">
        <v>7</v>
      </c>
      <c r="F11" s="12">
        <v>1</v>
      </c>
      <c r="G11" s="12">
        <v>6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12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2</v>
      </c>
      <c r="U11" s="12">
        <v>0</v>
      </c>
      <c r="V11" s="12">
        <v>1</v>
      </c>
      <c r="W11" s="12">
        <v>0</v>
      </c>
      <c r="X11" s="12">
        <v>1</v>
      </c>
      <c r="Y11" s="12">
        <v>1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1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8">
        <f t="shared" si="0"/>
        <v>34</v>
      </c>
    </row>
    <row r="12" spans="1:37" ht="56.25" x14ac:dyDescent="0.2">
      <c r="A12" s="6">
        <v>8</v>
      </c>
      <c r="B12" s="6" t="s">
        <v>30</v>
      </c>
      <c r="C12" s="6" t="s">
        <v>24</v>
      </c>
      <c r="D12" s="9">
        <f>7</f>
        <v>7</v>
      </c>
      <c r="E12" s="9">
        <f>5+2+1+5+5+3+3</f>
        <v>24</v>
      </c>
      <c r="F12" s="9">
        <f>5</f>
        <v>5</v>
      </c>
      <c r="G12" s="9">
        <f>5+15+5+3+2+3</f>
        <v>33</v>
      </c>
      <c r="H12" s="9">
        <f>3+1+156.64</f>
        <v>160.63999999999999</v>
      </c>
      <c r="I12" s="9">
        <v>0</v>
      </c>
      <c r="J12" s="9">
        <v>0</v>
      </c>
      <c r="K12" s="9">
        <v>0</v>
      </c>
      <c r="L12" s="9">
        <v>0</v>
      </c>
      <c r="M12" s="9">
        <f>12.685+12.685+12.685+6+12.685+12.685+15+156.64+5+15+15+15</f>
        <v>291.065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f>15+15</f>
        <v>30</v>
      </c>
      <c r="U12" s="9">
        <v>0</v>
      </c>
      <c r="V12" s="9">
        <f>15</f>
        <v>15</v>
      </c>
      <c r="W12" s="9">
        <v>0</v>
      </c>
      <c r="X12" s="9">
        <f>15</f>
        <v>15</v>
      </c>
      <c r="Y12" s="9">
        <v>150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f>5</f>
        <v>5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8">
        <f t="shared" si="0"/>
        <v>735.70499999999993</v>
      </c>
    </row>
  </sheetData>
  <mergeCells count="7">
    <mergeCell ref="A1:AK1"/>
    <mergeCell ref="A2:AK2"/>
    <mergeCell ref="A3:A4"/>
    <mergeCell ref="B3:B4"/>
    <mergeCell ref="C3:C4"/>
    <mergeCell ref="D3:AJ3"/>
    <mergeCell ref="AK3:AK4"/>
  </mergeCells>
  <printOptions horizontalCentered="1"/>
  <pageMargins left="0.19685039370078741" right="0.19685039370078741" top="0.19685039370078741" bottom="0.19685039370078741" header="0" footer="0"/>
  <pageSetup paperSize="9" scale="4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2024-12-17T09:40:31Z</cp:lastPrinted>
  <dcterms:created xsi:type="dcterms:W3CDTF">2021-03-01T08:28:23Z</dcterms:created>
  <dcterms:modified xsi:type="dcterms:W3CDTF">2024-12-17T10:19:13Z</dcterms:modified>
</cp:coreProperties>
</file>