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28800" windowHeight="12300" activeTab="9"/>
  </bookViews>
  <sheets>
    <sheet name="1.1" sheetId="2" r:id="rId1"/>
    <sheet name="1.2" sheetId="3" r:id="rId2"/>
    <sheet name="1.3" sheetId="4" r:id="rId3"/>
    <sheet name="1.3.1" sheetId="5" r:id="rId4"/>
    <sheet name="2.1" sheetId="1" r:id="rId5"/>
    <sheet name="2.2" sheetId="7" r:id="rId6"/>
    <sheet name="2.3" sheetId="8" r:id="rId7"/>
    <sheet name="3.2" sheetId="10" r:id="rId8"/>
    <sheet name="3.5" sheetId="12" r:id="rId9"/>
    <sheet name="4.1." sheetId="16" r:id="rId10"/>
    <sheet name="3.4" sheetId="11" r:id="rId11"/>
    <sheet name="4.2" sheetId="14" r:id="rId12"/>
    <sheet name="4.3" sheetId="15" r:id="rId13"/>
  </sheets>
  <definedNames>
    <definedName name="sub_17203" localSheetId="6">'2.3'!$C$10</definedName>
    <definedName name="sub_17403" localSheetId="12">'4.3'!$A$1</definedName>
    <definedName name="_xlnm.Print_Area" localSheetId="0">'1.1'!$A$1:$M$21</definedName>
    <definedName name="_xlnm.Print_Area" localSheetId="1">'1.2'!$A$1:$G$36</definedName>
    <definedName name="_xlnm.Print_Area" localSheetId="2">'1.3'!$A$1:$F$41</definedName>
    <definedName name="_xlnm.Print_Area" localSheetId="3">'1.3.1'!$A$1:$E$39</definedName>
    <definedName name="_xlnm.Print_Area" localSheetId="4">'2.1'!$A$1:$E$35</definedName>
    <definedName name="_xlnm.Print_Area" localSheetId="5">'2.2'!$A$1:$T$24</definedName>
    <definedName name="_xlnm.Print_Area" localSheetId="6">'2.3'!$B$1:$C$33</definedName>
    <definedName name="_xlnm.Print_Area" localSheetId="7">'3.2'!$A$1:$B$22</definedName>
    <definedName name="_xlnm.Print_Area" localSheetId="10">'3.4'!$A$1:$R$34</definedName>
    <definedName name="_xlnm.Print_Area" localSheetId="9">'4.1.'!$A$1:$Q$40</definedName>
    <definedName name="_xlnm.Print_Area" localSheetId="11">'4.2'!$A$1:$K$17</definedName>
    <definedName name="_xlnm.Print_Area" localSheetId="12">'4.3'!$A$1:$D$15</definedName>
  </definedNames>
  <calcPr calcId="162913"/>
</workbook>
</file>

<file path=xl/calcChain.xml><?xml version="1.0" encoding="utf-8"?>
<calcChain xmlns="http://schemas.openxmlformats.org/spreadsheetml/2006/main">
  <c r="J25" i="16" l="1"/>
  <c r="C26" i="16"/>
  <c r="I9" i="16" l="1"/>
  <c r="C9" i="16"/>
  <c r="G6" i="3" l="1"/>
  <c r="F6" i="3"/>
  <c r="F5" i="3"/>
  <c r="R15" i="11" l="1"/>
  <c r="F31" i="4" l="1"/>
  <c r="F32" i="4"/>
  <c r="F30" i="4"/>
  <c r="F29" i="4"/>
  <c r="F8" i="11" l="1"/>
  <c r="D8" i="11" l="1"/>
  <c r="E18" i="1" l="1"/>
  <c r="E27" i="11" l="1"/>
  <c r="D7" i="15"/>
  <c r="K9" i="11" l="1"/>
  <c r="N15" i="11"/>
  <c r="K15" i="11"/>
  <c r="E6" i="3" l="1"/>
  <c r="D6" i="3"/>
  <c r="I6" i="16" l="1"/>
  <c r="G6" i="16"/>
  <c r="F6" i="16"/>
  <c r="J8" i="11"/>
  <c r="I8" i="11"/>
  <c r="K8" i="11" s="1"/>
  <c r="L8" i="11"/>
  <c r="D13" i="2" l="1"/>
  <c r="R11" i="16" l="1"/>
  <c r="F25" i="16"/>
  <c r="G25" i="16"/>
  <c r="H25" i="16"/>
  <c r="I25" i="16"/>
  <c r="L25" i="16"/>
  <c r="N25" i="16"/>
  <c r="O25" i="16"/>
  <c r="Q25" i="16"/>
  <c r="C25" i="16"/>
  <c r="K11" i="16"/>
  <c r="K25" i="16" l="1"/>
  <c r="E11" i="16"/>
  <c r="H15" i="11" l="1"/>
  <c r="H14" i="11"/>
  <c r="E19" i="1"/>
  <c r="E25" i="1"/>
  <c r="E24" i="1"/>
  <c r="D11" i="2"/>
  <c r="N9" i="11" l="1"/>
  <c r="K14" i="11"/>
  <c r="H9" i="11"/>
  <c r="R14" i="11"/>
  <c r="K9" i="16" l="1"/>
  <c r="E9" i="16"/>
  <c r="E15" i="11"/>
  <c r="E14" i="11"/>
  <c r="E9" i="11"/>
  <c r="D36" i="5" l="1"/>
  <c r="A36" i="5"/>
  <c r="E36" i="4"/>
  <c r="A36" i="4"/>
  <c r="B12" i="3"/>
  <c r="D12" i="2" l="1"/>
  <c r="G8" i="11" l="1"/>
  <c r="H8" i="11" s="1"/>
  <c r="C8" i="11"/>
  <c r="E8" i="11" l="1"/>
  <c r="R9" i="11" l="1"/>
  <c r="F26" i="16" l="1"/>
  <c r="G26" i="16"/>
  <c r="H26" i="16"/>
  <c r="L26" i="16"/>
  <c r="M26" i="16"/>
  <c r="M25" i="16" s="1"/>
  <c r="N26" i="16"/>
  <c r="O26" i="16"/>
  <c r="P26" i="16"/>
  <c r="P25" i="16" s="1"/>
  <c r="Q26" i="16"/>
  <c r="R16" i="16"/>
  <c r="R10" i="16"/>
  <c r="R12" i="16"/>
  <c r="R13" i="16"/>
  <c r="R14" i="16"/>
  <c r="R15" i="16"/>
  <c r="P9" i="16"/>
  <c r="R9" i="16" s="1"/>
  <c r="O9" i="16"/>
  <c r="K26" i="16" l="1"/>
  <c r="B28" i="16" l="1"/>
  <c r="B26" i="16"/>
  <c r="B24" i="16"/>
  <c r="B29" i="16" s="1"/>
  <c r="B23" i="16"/>
  <c r="B22" i="16"/>
  <c r="B21" i="16"/>
  <c r="B20" i="16"/>
  <c r="B17" i="16"/>
  <c r="M36" i="16"/>
  <c r="D36" i="16"/>
  <c r="R17" i="16"/>
  <c r="L9" i="16"/>
  <c r="J6" i="16"/>
  <c r="M6" i="16" s="1"/>
  <c r="P6" i="16" s="1"/>
  <c r="L6" i="16"/>
  <c r="O6" i="16" s="1"/>
  <c r="B1" i="1"/>
  <c r="F12" i="3" l="1"/>
  <c r="M27" i="11"/>
  <c r="D27" i="11"/>
  <c r="G5" i="11"/>
  <c r="J5" i="11" s="1"/>
  <c r="M5" i="11" s="1"/>
  <c r="P5" i="11" s="1"/>
  <c r="F5" i="11"/>
  <c r="I5" i="11" s="1"/>
  <c r="L5" i="11" s="1"/>
  <c r="O5" i="11" s="1"/>
  <c r="E38" i="5"/>
  <c r="A38" i="5"/>
  <c r="F35" i="4"/>
  <c r="B35" i="4"/>
  <c r="D13" i="14" l="1"/>
  <c r="I13" i="14"/>
  <c r="D13" i="15"/>
  <c r="P7" i="7"/>
  <c r="O7" i="7"/>
  <c r="L7" i="7"/>
  <c r="K7" i="7"/>
  <c r="H7" i="7"/>
  <c r="M8" i="11" l="1"/>
  <c r="N8" i="11" s="1"/>
  <c r="R8" i="11" l="1"/>
  <c r="I13" i="2"/>
  <c r="I11" i="2"/>
  <c r="J31" i="4"/>
  <c r="J32" i="4"/>
  <c r="I12" i="2" l="1"/>
  <c r="B6" i="5" l="1"/>
  <c r="C6" i="5" s="1"/>
  <c r="D6" i="5" s="1"/>
  <c r="E6" i="5" s="1"/>
  <c r="B5" i="4"/>
  <c r="C5" i="4" s="1"/>
  <c r="D5" i="4" s="1"/>
  <c r="E5" i="4" s="1"/>
  <c r="F5" i="4" s="1"/>
  <c r="A6" i="10" l="1"/>
  <c r="A7" i="10" s="1"/>
  <c r="B5" i="8"/>
  <c r="B6" i="8" s="1"/>
  <c r="B7" i="8" s="1"/>
  <c r="A6" i="3" l="1"/>
  <c r="A12" i="2"/>
  <c r="A13" i="2" s="1"/>
</calcChain>
</file>

<file path=xl/comments1.xml><?xml version="1.0" encoding="utf-8"?>
<comments xmlns="http://schemas.openxmlformats.org/spreadsheetml/2006/main">
  <authors>
    <author>Пользователь</author>
  </authors>
  <commentList>
    <comment ref="M13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добавить потребитеей услуг по БП</t>
        </r>
      </text>
    </comment>
  </commentList>
</comments>
</file>

<file path=xl/sharedStrings.xml><?xml version="1.0" encoding="utf-8"?>
<sst xmlns="http://schemas.openxmlformats.org/spreadsheetml/2006/main" count="414" uniqueCount="264">
  <si>
    <t>N</t>
  </si>
  <si>
    <t>Показатель</t>
  </si>
  <si>
    <t>Значение показателя, годы</t>
  </si>
  <si>
    <t>Динамика изменения показателя</t>
  </si>
  <si>
    <t>ВН (110 кВ и выше)</t>
  </si>
  <si>
    <t>СН1 (35-60 кВ)</t>
  </si>
  <si>
    <t>СН2 (1-20 кВ)</t>
  </si>
  <si>
    <t>НН (до 1 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</si>
  <si>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</si>
  <si>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</si>
  <si>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 xml:space="preserve">2.1
</t>
  </si>
  <si>
    <t>1.1</t>
  </si>
  <si>
    <t>1.2</t>
  </si>
  <si>
    <t>1.3</t>
  </si>
  <si>
    <t>1.4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</si>
  <si>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</si>
  <si>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</si>
  <si>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</si>
  <si>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</si>
  <si>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</si>
  <si>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</si>
  <si>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</si>
  <si>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</si>
  <si>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</si>
  <si>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</si>
  <si>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</si>
  <si>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</si>
  <si>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№ п/п</t>
  </si>
  <si>
    <t>Наименование показателя</t>
  </si>
  <si>
    <t>ВСЕГО</t>
  </si>
  <si>
    <t>ВН</t>
  </si>
  <si>
    <t>СН1</t>
  </si>
  <si>
    <t>СН2</t>
  </si>
  <si>
    <t>НН</t>
  </si>
  <si>
    <t>шт.</t>
  </si>
  <si>
    <t>Ед. изм.</t>
  </si>
  <si>
    <t>Колличество точек поставки всего</t>
  </si>
  <si>
    <t>Колличество точек поставки оборудованных приборами учета электрической энергии</t>
  </si>
  <si>
    <t>Юр. Лица</t>
  </si>
  <si>
    <t>Физ. Лица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</si>
  <si>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</si>
  <si>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</si>
  <si>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</si>
  <si>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</si>
  <si>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</si>
  <si>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CH2</t>
  </si>
  <si>
    <t>...</t>
  </si>
  <si>
    <t>№ п.п.</t>
  </si>
  <si>
    <t>Ведение раздела отзывов и предложений на сайте органиции</t>
  </si>
  <si>
    <t>Наименование мероприятия</t>
  </si>
  <si>
    <t>Проведение регулярных опросов потребителей</t>
  </si>
  <si>
    <t>Информирование о необходимости передачи показаний приборов учета</t>
  </si>
  <si>
    <t>Уменьшение времени на подготовку проекта договора на осуществление технологического присоединения</t>
  </si>
  <si>
    <t>Предоставление консультаций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</si>
  <si>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</si>
  <si>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</si>
  <si>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</si>
  <si>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</si>
  <si>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</si>
  <si>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</si>
  <si>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</si>
  <si>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</si>
  <si>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</si>
  <si>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</si>
  <si>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</si>
  <si>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</si>
  <si>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</si>
  <si>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</si>
  <si>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</si>
  <si>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</si>
  <si>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</si>
  <si>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</si>
  <si>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</t>
  </si>
  <si>
    <t>7.1</t>
  </si>
  <si>
    <t>7.2</t>
  </si>
  <si>
    <t>Мощность энергопринимающих устройств заявителя, кВт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</si>
  <si>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</si>
  <si>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</si>
  <si>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</si>
  <si>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</si>
  <si>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</si>
  <si>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</si>
  <si>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Да</t>
  </si>
  <si>
    <t>КЛ</t>
  </si>
  <si>
    <t>ВЛ</t>
  </si>
  <si>
    <t>Нет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</si>
  <si>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</si>
  <si>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</si>
  <si>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</si>
  <si>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</si>
  <si>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</si>
  <si>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</si>
  <si>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</si>
  <si>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</si>
  <si>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</si>
  <si>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</si>
  <si>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</si>
  <si>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</si>
  <si>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</si>
  <si>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</si>
  <si>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</si>
  <si>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</si>
  <si>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</si>
  <si>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</si>
  <si>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</si>
  <si>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</si>
  <si>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</si>
  <si>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</si>
  <si>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Колличество потребителей 1 категории</t>
  </si>
  <si>
    <t>Колличество потребителей 2 категории</t>
  </si>
  <si>
    <t>Колличество потребителей 3 категории</t>
  </si>
  <si>
    <t>Уменьшение времени на подготовку сетевой организацией технических условий (ТУ) на технологическое присоединение и их согласование с вышестоящей сетевой организацией</t>
  </si>
  <si>
    <t>500 - сельская местность/300 - городская местность</t>
  </si>
  <si>
    <t xml:space="preserve">Напряжение, кВ </t>
  </si>
  <si>
    <t>Количество цепей на опоре</t>
  </si>
  <si>
    <t>Материал опор</t>
  </si>
  <si>
    <t>Количество условных единиц (у) на 100 км трассы ЛЭП</t>
  </si>
  <si>
    <t>Протяженность</t>
  </si>
  <si>
    <t>Объем условных единиц</t>
  </si>
  <si>
    <t>у/100км</t>
  </si>
  <si>
    <t>км</t>
  </si>
  <si>
    <t>у</t>
  </si>
  <si>
    <t>7 = 5 * 6/100</t>
  </si>
  <si>
    <t>ВЛЭП</t>
  </si>
  <si>
    <t>110-150</t>
  </si>
  <si>
    <t>дерево</t>
  </si>
  <si>
    <t>-</t>
  </si>
  <si>
    <t>металл</t>
  </si>
  <si>
    <t>ж/бетон</t>
  </si>
  <si>
    <t>КЛЭП</t>
  </si>
  <si>
    <t xml:space="preserve">ВН, всего </t>
  </si>
  <si>
    <t xml:space="preserve"> 1 - 20 </t>
  </si>
  <si>
    <t>дерево на ж/б пасынках</t>
  </si>
  <si>
    <t>ж/бетон, металл</t>
  </si>
  <si>
    <t>1-20</t>
  </si>
  <si>
    <t>СН1, всего</t>
  </si>
  <si>
    <t xml:space="preserve">0,4 кВ </t>
  </si>
  <si>
    <t xml:space="preserve">до 1 кВ </t>
  </si>
  <si>
    <t>НН, всего</t>
  </si>
  <si>
    <t>Количество условных единиц (у) на единицу измерения</t>
  </si>
  <si>
    <t>Количество единиц измерения</t>
  </si>
  <si>
    <t>у/ед.изм.</t>
  </si>
  <si>
    <t>ед.изм.</t>
  </si>
  <si>
    <t>6=4*5</t>
  </si>
  <si>
    <t>Подстанция</t>
  </si>
  <si>
    <t>П/ст</t>
  </si>
  <si>
    <t xml:space="preserve"> 110 - 150</t>
  </si>
  <si>
    <t>Силовой трансформатор</t>
  </si>
  <si>
    <t>Единица оборудования</t>
  </si>
  <si>
    <t xml:space="preserve"> 1 - 20</t>
  </si>
  <si>
    <t>Воздушный выключатель</t>
  </si>
  <si>
    <t>3 фазы</t>
  </si>
  <si>
    <t>Масляный выключатель</t>
  </si>
  <si>
    <t>Отделитель с короткозамыкателем</t>
  </si>
  <si>
    <t>Выключатель нагрузки</t>
  </si>
  <si>
    <t xml:space="preserve"> - " -</t>
  </si>
  <si>
    <t>Синхронный компенсатор мощн. 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</si>
  <si>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</si>
  <si>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</si>
  <si>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</si>
  <si>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</si>
  <si>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</si>
  <si>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Однотрансфор-маторная ТП, КТП</t>
  </si>
  <si>
    <t>ТП, КТП</t>
  </si>
  <si>
    <t>Двухтрансформаторная ТП, КТП</t>
  </si>
  <si>
    <t xml:space="preserve">Однотрансфор-маторная подстанция 35/0,4 кВ </t>
  </si>
  <si>
    <t>п/ст</t>
  </si>
  <si>
    <t>Итого</t>
  </si>
  <si>
    <t>5-10</t>
  </si>
  <si>
    <t>нет</t>
  </si>
  <si>
    <t>с 8 ч. 00 мин. до 17 ч.00 мин.</t>
  </si>
  <si>
    <t>дерево на пасынках</t>
  </si>
  <si>
    <t>ООО "Павловэнерго"</t>
  </si>
  <si>
    <t>г. Павлово, пер. Гаражный,д.1</t>
  </si>
  <si>
    <t>(831-71) 3-37-49</t>
  </si>
  <si>
    <t>ООО "Павловоэнерго"</t>
  </si>
  <si>
    <t>(831-71) 3-10-93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</si>
  <si>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0"/>
        <color theme="1"/>
        <rFont val="Times New Roman"/>
        <family val="1"/>
        <charset val="204"/>
      </rPr>
      <t>SAIDI</t>
    </r>
    <r>
      <rPr>
        <sz val="10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</si>
  <si>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(П</t>
    </r>
    <r>
      <rPr>
        <vertAlign val="subscript"/>
        <sz val="10"/>
        <color theme="1"/>
        <rFont val="Times New Roman"/>
        <family val="1"/>
        <charset val="204"/>
      </rPr>
      <t>SAIFI</t>
    </r>
    <r>
      <rPr>
        <sz val="10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</si>
  <si>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</t>
    </r>
    <r>
      <rPr>
        <vertAlign val="subscript"/>
        <sz val="10"/>
        <color theme="1"/>
        <rFont val="Times New Roman"/>
        <family val="1"/>
        <charset val="204"/>
      </rPr>
      <t>SAIFI, план</t>
    </r>
    <r>
      <rPr>
        <sz val="10"/>
        <color theme="1"/>
        <rFont val="Times New Roman"/>
        <family val="1"/>
        <charset val="204"/>
      </rPr>
      <t>)</t>
    </r>
  </si>
  <si>
    <t>Количество потребителей услуг.</t>
  </si>
  <si>
    <t xml:space="preserve">Таблица 1.3.1                                                                       </t>
  </si>
  <si>
    <t xml:space="preserve">                                                      Таблица 1.3.1                                                                       </t>
  </si>
  <si>
    <t xml:space="preserve">Таблица  1.2.                                                   </t>
  </si>
  <si>
    <t>Таблица 1.1.</t>
  </si>
  <si>
    <t>Таблица 2.1.</t>
  </si>
  <si>
    <t xml:space="preserve">Таблица 2.2. </t>
  </si>
  <si>
    <t>Таблица 2.3</t>
  </si>
  <si>
    <t>3.4.Сведения о качестве услуг по технологическому присоединению к электрическим сетям сетевой организации.</t>
  </si>
  <si>
    <t xml:space="preserve">Очная форма </t>
  </si>
  <si>
    <t xml:space="preserve">Заочная форма с использованием телефонной связи </t>
  </si>
  <si>
    <t xml:space="preserve">Электронная форма с использованием сети интеренет </t>
  </si>
  <si>
    <t xml:space="preserve">Письменная форма с использованием почтовой связи </t>
  </si>
  <si>
    <t xml:space="preserve">Прочее </t>
  </si>
  <si>
    <t xml:space="preserve">Всего обращений потребителей, в тч. </t>
  </si>
  <si>
    <t>осуществление  технологическое присоединения</t>
  </si>
  <si>
    <t xml:space="preserve">оказание услуг по передаче электрической энергии </t>
  </si>
  <si>
    <t xml:space="preserve">качество обслуживания </t>
  </si>
  <si>
    <t xml:space="preserve">техническое обслуживание электросетевых объектов  обслуживания </t>
  </si>
  <si>
    <t xml:space="preserve">Прочее (указать) </t>
  </si>
  <si>
    <t>1.3.</t>
  </si>
  <si>
    <t xml:space="preserve">коммерческий учет  электрической энергии </t>
  </si>
  <si>
    <t>1.5.</t>
  </si>
  <si>
    <t>1.6.</t>
  </si>
  <si>
    <t>2</t>
  </si>
  <si>
    <t>Жалобы</t>
  </si>
  <si>
    <t>2.1.</t>
  </si>
  <si>
    <t xml:space="preserve">качество услуг по передаче электрической энергии </t>
  </si>
  <si>
    <t>качество электрической энергии</t>
  </si>
  <si>
    <t>2.2.</t>
  </si>
  <si>
    <t>2.3.</t>
  </si>
  <si>
    <t>2.4.</t>
  </si>
  <si>
    <t xml:space="preserve">Заявка на оказание услуг </t>
  </si>
  <si>
    <t>3</t>
  </si>
  <si>
    <t>3.1.</t>
  </si>
  <si>
    <t>3.2.</t>
  </si>
  <si>
    <t>2.5.</t>
  </si>
  <si>
    <t>2.6.</t>
  </si>
  <si>
    <t>2.7.</t>
  </si>
  <si>
    <t>2.8.</t>
  </si>
  <si>
    <t>3.3.</t>
  </si>
  <si>
    <t>3.4.</t>
  </si>
  <si>
    <t>на заключение договоров на оказание услуг по передаче электрической энергии</t>
  </si>
  <si>
    <t>4.3. Информация о заочном обслуживании потребителей посредством телефонной связи</t>
  </si>
  <si>
    <t>4.2. Информация о деятельности офисов обслуживания потребителей</t>
  </si>
  <si>
    <t xml:space="preserve">Административное здание </t>
  </si>
  <si>
    <t>Общее число телефонных вызовов от потребителей</t>
  </si>
  <si>
    <t>3.</t>
  </si>
  <si>
    <t>4.</t>
  </si>
  <si>
    <t>1.</t>
  </si>
  <si>
    <t xml:space="preserve">          1.1.   Количество потребителей услуг. </t>
  </si>
  <si>
    <t>1.2. Количество точек поставки.</t>
  </si>
  <si>
    <t>1.3. Оинформация об объектах электросетевого хозяйства (длина  воздушных  и кабельных линий электропередачи).</t>
  </si>
  <si>
    <t>2.2.Рейтинг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энергии.</t>
  </si>
  <si>
    <t>2. Информация о качестве услуг по передаче электрической энергии</t>
  </si>
  <si>
    <t>2.1.Показатели качества услуг по передаче электрической энергии в целом по сетевой организации.</t>
  </si>
  <si>
    <t xml:space="preserve">              3. Информация о качестве услуг по технологическому присоединению.</t>
  </si>
  <si>
    <t>4.   Качество обслуживания.</t>
  </si>
  <si>
    <t>4.1. Количество обращений, поступивших в сетевую организацию .</t>
  </si>
  <si>
    <t>Зам. генерального директора</t>
  </si>
  <si>
    <t>О.В. Титов</t>
  </si>
  <si>
    <t>Зам. генерального директора                                              О.В. Титов</t>
  </si>
  <si>
    <t>ИТОГО по ВН</t>
  </si>
  <si>
    <t>по СН1</t>
  </si>
  <si>
    <t>по СН2</t>
  </si>
  <si>
    <t>по НН</t>
  </si>
  <si>
    <t>Зам. генерального дирЗам. генералЗьного директораектора</t>
  </si>
  <si>
    <t xml:space="preserve">Зам. генерального директора </t>
  </si>
  <si>
    <t>О.В.Титов</t>
  </si>
  <si>
    <t>2023 год</t>
  </si>
  <si>
    <t>2.3.Мероприятия, выполненные сетевой организацией в целях повышения качества оказания услуг по передаче электрической энергии в 2023 г.</t>
  </si>
  <si>
    <t>Повышение эффективности обработки заявок потребителей</t>
  </si>
  <si>
    <t>3.2. Мероприятия, выполненные сетевой организацией в целях совершенствования деятельности по технологическому присоединению в 2023 г.</t>
  </si>
  <si>
    <r>
      <t xml:space="preserve">Стоимость технологического присоединения к электрическим сетям сетевой организации рассчитывается в соответствии с решением, утвержденным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РСТ № 54/1 от 12.12.2023 г.  </t>
    </r>
  </si>
  <si>
    <t xml:space="preserve">Прием заявок, заключение договоров на технологическое присоединение к электрической сети, консультирование и информирование по всем вопросам, связанным с технологическим присоединением. </t>
  </si>
  <si>
    <t>8800 200 03 18</t>
  </si>
  <si>
    <t xml:space="preserve">Показатель средней продолжительности прекращений передачи электрической энергии,при проведении ремонтных работ </t>
  </si>
  <si>
    <t>Показатель средней частоты прекращений передачи электрической энергии, при проведении ремонтных работ</t>
  </si>
  <si>
    <t>Всего за 2023 год</t>
  </si>
  <si>
    <t xml:space="preserve">Приложение N 7
к Единым стандартам качества
обслуживания сетевыми
организациями потребителей услуг
сетевых организаций
</t>
  </si>
  <si>
    <t>1.3.1. Информация об объектах электросетевого хозяйства (объем подстанций 35-1150 кВ, трансформаторных подстанций (ТП), комплектных трансформаторных подстанций (КТП) и распределительных пунктов (РП) 0,4-20 кВ).</t>
  </si>
  <si>
    <t xml:space="preserve">Таблица  1.1.                                                   </t>
  </si>
  <si>
    <t>2024 год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</si>
  <si>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ектрической энергии (П</t>
    </r>
    <r>
      <rPr>
        <vertAlign val="subscript"/>
        <sz val="10"/>
        <color theme="1"/>
        <rFont val="Times New Roman"/>
        <family val="1"/>
        <charset val="204"/>
      </rPr>
      <t xml:space="preserve">SAIDI, план 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</si>
</sst>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0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\ _р_._-;\-* #,##0\ _р_._-;_-* &quot;-&quot;\ _р_._-;_-@_-"/>
    <numFmt numFmtId="169" formatCode="_-* #,##0.00\ _р_._-;\-* #,##0.00\ _р_._-;_-* &quot;-&quot;??\ _р_._-;_-@_-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_-* #,##0_-;\-* #,##0_-;_-* &quot;-&quot;_-;_-@_-"/>
    <numFmt numFmtId="181" formatCode="_-* #,##0.00_-;\-* #,##0.00_-;_-* &quot;-&quot;??_-;_-@_-"/>
    <numFmt numFmtId="182" formatCode="&quot;$&quot;#,##0_);[Red]\(&quot;$&quot;#,##0\)"/>
    <numFmt numFmtId="183" formatCode="\$#,##0\ ;\(\$#,##0\)"/>
    <numFmt numFmtId="184" formatCode="_-* #,##0.00[$€-1]_-;\-* #,##0.00[$€-1]_-;_-* &quot;-&quot;??[$€-1]_-"/>
    <numFmt numFmtId="185" formatCode="0.0"/>
    <numFmt numFmtId="186" formatCode="#,##0_);[Blue]\(#,##0\)"/>
    <numFmt numFmtId="187" formatCode="_-* #,##0_đ_._-;\-* #,##0_đ_._-;_-* &quot;-&quot;_đ_._-;_-@_-"/>
    <numFmt numFmtId="188" formatCode="_-* #,##0.00_đ_._-;\-* #,##0.00_đ_._-;_-* &quot;-&quot;??_đ_._-;_-@_-"/>
    <numFmt numFmtId="189" formatCode="_(&quot;р.&quot;* #,##0.00_);_(&quot;р.&quot;* \(#,##0.00\);_(&quot;р.&quot;* &quot;-&quot;??_);_(@_)"/>
    <numFmt numFmtId="190" formatCode="#,##0.000"/>
    <numFmt numFmtId="191" formatCode="_(* #,##0.00_);_(* \(#,##0.00\);_(* &quot;-&quot;??_);_(@_)"/>
    <numFmt numFmtId="192" formatCode="#,##0.0"/>
    <numFmt numFmtId="193" formatCode="%#\.00"/>
    <numFmt numFmtId="194" formatCode="#,##0;\(#,##0\)"/>
    <numFmt numFmtId="195" formatCode="_-* #,##0.00\ _$_-;\-* #,##0.00\ _$_-;_-* &quot;-&quot;??\ _$_-;_-@_-"/>
    <numFmt numFmtId="196" formatCode="#,##0.000[$р.-419];\-#,##0.000[$р.-419]"/>
    <numFmt numFmtId="197" formatCode="_-* #,##0.0\ _$_-;\-* #,##0.0\ _$_-;_-* &quot;-&quot;??\ _$_-;_-@_-"/>
    <numFmt numFmtId="198" formatCode="#,##0.0_);\(#,##0.0\)"/>
    <numFmt numFmtId="199" formatCode="#,##0_ ;[Red]\-#,##0\ "/>
    <numFmt numFmtId="200" formatCode="#,##0__\ \ \ \ "/>
    <numFmt numFmtId="201" formatCode="_-&quot;£&quot;* #,##0_-;\-&quot;£&quot;* #,##0_-;_-&quot;£&quot;* &quot;-&quot;_-;_-@_-"/>
    <numFmt numFmtId="202" formatCode="_-&quot;£&quot;* #,##0.00_-;\-&quot;£&quot;* #,##0.00_-;_-&quot;£&quot;* &quot;-&quot;??_-;_-@_-"/>
    <numFmt numFmtId="203" formatCode="#,##0.00&quot;т.р.&quot;;\-#,##0.00&quot;т.р.&quot;"/>
    <numFmt numFmtId="204" formatCode="#,##0.0;[Red]#,##0.0"/>
    <numFmt numFmtId="205" formatCode="\(#,##0.0\)"/>
    <numFmt numFmtId="206" formatCode="#,##0\ &quot;?.&quot;;\-#,##0\ &quot;?.&quot;"/>
    <numFmt numFmtId="207" formatCode="#,##0______;;&quot;------------      &quot;"/>
    <numFmt numFmtId="208" formatCode="#,##0.000_ ;\-#,##0.000\ "/>
    <numFmt numFmtId="209" formatCode="#,##0.00_ ;[Red]\-#,##0.00\ "/>
    <numFmt numFmtId="210" formatCode="0.000"/>
    <numFmt numFmtId="211" formatCode="_-* #,##0\ _$_-;\-* #,##0\ _$_-;_-* &quot;-&quot;\ _$_-;_-@_-"/>
    <numFmt numFmtId="212" formatCode="#,##0.00_ ;\-#,##0.00\ "/>
    <numFmt numFmtId="213" formatCode="0.00000"/>
  </numFmts>
  <fonts count="1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u/>
      <sz val="10"/>
      <color indexed="12"/>
      <name val="Arial Cyr"/>
      <charset val="204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 Cyr"/>
      <family val="1"/>
      <charset val="204"/>
    </font>
    <font>
      <sz val="11"/>
      <name val="Arial Cyr"/>
      <family val="2"/>
      <charset val="204"/>
    </font>
    <font>
      <sz val="12"/>
      <color rgb="FFFF0000"/>
      <name val="Times New Roman"/>
      <family val="1"/>
      <charset val="204"/>
    </font>
    <font>
      <sz val="8"/>
      <name val="Arial"/>
      <family val="2"/>
    </font>
    <font>
      <b/>
      <u/>
      <sz val="9"/>
      <color indexed="12"/>
      <name val="Tahoma"/>
      <family val="2"/>
      <charset val="204"/>
    </font>
    <font>
      <sz val="10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b/>
      <u/>
      <sz val="9"/>
      <color rgb="FF0000FF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9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9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74">
    <xf numFmtId="0" fontId="0" fillId="0" borderId="0"/>
    <xf numFmtId="0" fontId="3" fillId="0" borderId="0"/>
    <xf numFmtId="170" fontId="4" fillId="0" borderId="0">
      <alignment vertical="top"/>
    </xf>
    <xf numFmtId="170" fontId="5" fillId="0" borderId="0">
      <alignment vertical="top"/>
    </xf>
    <xf numFmtId="171" fontId="5" fillId="2" borderId="0">
      <alignment vertical="top"/>
    </xf>
    <xf numFmtId="170" fontId="5" fillId="3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0" fontId="3" fillId="0" borderId="0"/>
    <xf numFmtId="0" fontId="3" fillId="0" borderId="0"/>
    <xf numFmtId="0" fontId="6" fillId="0" borderId="0"/>
    <xf numFmtId="0" fontId="6" fillId="0" borderId="0"/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0" fontId="6" fillId="0" borderId="0"/>
    <xf numFmtId="0" fontId="6" fillId="0" borderId="0"/>
    <xf numFmtId="0" fontId="6" fillId="0" borderId="0"/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173" fontId="7" fillId="0" borderId="0">
      <protection locked="0"/>
    </xf>
    <xf numFmtId="174" fontId="7" fillId="0" borderId="0">
      <protection locked="0"/>
    </xf>
    <xf numFmtId="173" fontId="7" fillId="0" borderId="0">
      <protection locked="0"/>
    </xf>
    <xf numFmtId="174" fontId="7" fillId="0" borderId="0">
      <protection locked="0"/>
    </xf>
    <xf numFmtId="175" fontId="7" fillId="0" borderId="0">
      <protection locked="0"/>
    </xf>
    <xf numFmtId="176" fontId="7" fillId="0" borderId="2">
      <protection locked="0"/>
    </xf>
    <xf numFmtId="176" fontId="8" fillId="0" borderId="0">
      <protection locked="0"/>
    </xf>
    <xf numFmtId="176" fontId="8" fillId="0" borderId="0">
      <protection locked="0"/>
    </xf>
    <xf numFmtId="176" fontId="7" fillId="0" borderId="2">
      <protection locked="0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77" fontId="12" fillId="0" borderId="3">
      <protection locked="0"/>
    </xf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4" fillId="5" borderId="0" applyNumberFormat="0" applyBorder="0" applyAlignment="0" applyProtection="0"/>
    <xf numFmtId="0" fontId="15" fillId="22" borderId="4" applyNumberFormat="0" applyAlignment="0" applyProtection="0"/>
    <xf numFmtId="0" fontId="16" fillId="23" borderId="5" applyNumberFormat="0" applyAlignment="0" applyProtection="0"/>
    <xf numFmtId="3" fontId="18" fillId="0" borderId="0" applyFont="0" applyFill="0" applyBorder="0" applyAlignment="0" applyProtection="0"/>
    <xf numFmtId="177" fontId="19" fillId="24" borderId="3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4" fontId="21" fillId="0" borderId="0">
      <alignment vertical="top"/>
    </xf>
    <xf numFmtId="172" fontId="22" fillId="0" borderId="0">
      <alignment vertical="top"/>
    </xf>
    <xf numFmtId="184" fontId="2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85" fontId="24" fillId="0" borderId="0" applyFill="0" applyBorder="0" applyAlignment="0" applyProtection="0"/>
    <xf numFmtId="185" fontId="4" fillId="0" borderId="0" applyFill="0" applyBorder="0" applyAlignment="0" applyProtection="0"/>
    <xf numFmtId="185" fontId="25" fillId="0" borderId="0" applyFill="0" applyBorder="0" applyAlignment="0" applyProtection="0"/>
    <xf numFmtId="185" fontId="26" fillId="0" borderId="0" applyFill="0" applyBorder="0" applyAlignment="0" applyProtection="0"/>
    <xf numFmtId="185" fontId="27" fillId="0" borderId="0" applyFill="0" applyBorder="0" applyAlignment="0" applyProtection="0"/>
    <xf numFmtId="185" fontId="28" fillId="0" borderId="0" applyFill="0" applyBorder="0" applyAlignment="0" applyProtection="0"/>
    <xf numFmtId="185" fontId="29" fillId="0" borderId="0" applyFill="0" applyBorder="0" applyAlignment="0" applyProtection="0"/>
    <xf numFmtId="2" fontId="18" fillId="0" borderId="0" applyFont="0" applyFill="0" applyBorder="0" applyAlignment="0" applyProtection="0"/>
    <xf numFmtId="0" fontId="30" fillId="6" borderId="0" applyNumberFormat="0" applyBorder="0" applyAlignment="0" applyProtection="0"/>
    <xf numFmtId="0" fontId="31" fillId="0" borderId="0">
      <alignment vertical="top"/>
    </xf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172" fontId="35" fillId="0" borderId="0">
      <alignment vertical="top"/>
    </xf>
    <xf numFmtId="177" fontId="36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8" fillId="9" borderId="4" applyNumberFormat="0" applyAlignment="0" applyProtection="0"/>
    <xf numFmtId="172" fontId="5" fillId="0" borderId="0">
      <alignment vertical="top"/>
    </xf>
    <xf numFmtId="172" fontId="5" fillId="2" borderId="0">
      <alignment vertical="top"/>
    </xf>
    <xf numFmtId="186" fontId="5" fillId="3" borderId="0">
      <alignment vertical="top"/>
    </xf>
    <xf numFmtId="0" fontId="39" fillId="0" borderId="9" applyNumberFormat="0" applyFill="0" applyAlignment="0" applyProtection="0"/>
    <xf numFmtId="0" fontId="40" fillId="25" borderId="0" applyNumberFormat="0" applyBorder="0" applyAlignment="0" applyProtection="0"/>
    <xf numFmtId="0" fontId="41" fillId="0" borderId="0" applyNumberForma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3" fillId="0" borderId="0"/>
    <xf numFmtId="0" fontId="9" fillId="26" borderId="10" applyNumberFormat="0" applyFont="0" applyAlignment="0" applyProtection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43" fillId="22" borderId="11" applyNumberFormat="0" applyAlignment="0" applyProtection="0"/>
    <xf numFmtId="0" fontId="44" fillId="0" borderId="0" applyNumberFormat="0">
      <alignment horizontal="left"/>
    </xf>
    <xf numFmtId="4" fontId="45" fillId="27" borderId="11" applyNumberFormat="0" applyProtection="0">
      <alignment vertical="center"/>
    </xf>
    <xf numFmtId="4" fontId="46" fillId="27" borderId="11" applyNumberFormat="0" applyProtection="0">
      <alignment vertical="center"/>
    </xf>
    <xf numFmtId="4" fontId="45" fillId="27" borderId="11" applyNumberFormat="0" applyProtection="0">
      <alignment horizontal="left" vertical="center" indent="1"/>
    </xf>
    <xf numFmtId="4" fontId="45" fillId="27" borderId="11" applyNumberFormat="0" applyProtection="0">
      <alignment horizontal="left" vertical="center" indent="1"/>
    </xf>
    <xf numFmtId="0" fontId="17" fillId="28" borderId="11" applyNumberFormat="0" applyProtection="0">
      <alignment horizontal="left" vertical="center" indent="1"/>
    </xf>
    <xf numFmtId="4" fontId="45" fillId="29" borderId="11" applyNumberFormat="0" applyProtection="0">
      <alignment horizontal="right" vertical="center"/>
    </xf>
    <xf numFmtId="4" fontId="45" fillId="30" borderId="11" applyNumberFormat="0" applyProtection="0">
      <alignment horizontal="right" vertical="center"/>
    </xf>
    <xf numFmtId="4" fontId="45" fillId="31" borderId="11" applyNumberFormat="0" applyProtection="0">
      <alignment horizontal="right" vertical="center"/>
    </xf>
    <xf numFmtId="4" fontId="45" fillId="32" borderId="11" applyNumberFormat="0" applyProtection="0">
      <alignment horizontal="right" vertical="center"/>
    </xf>
    <xf numFmtId="4" fontId="45" fillId="33" borderId="11" applyNumberFormat="0" applyProtection="0">
      <alignment horizontal="right" vertical="center"/>
    </xf>
    <xf numFmtId="4" fontId="45" fillId="34" borderId="11" applyNumberFormat="0" applyProtection="0">
      <alignment horizontal="right" vertical="center"/>
    </xf>
    <xf numFmtId="4" fontId="45" fillId="35" borderId="11" applyNumberFormat="0" applyProtection="0">
      <alignment horizontal="right" vertical="center"/>
    </xf>
    <xf numFmtId="4" fontId="45" fillId="36" borderId="11" applyNumberFormat="0" applyProtection="0">
      <alignment horizontal="right" vertical="center"/>
    </xf>
    <xf numFmtId="4" fontId="45" fillId="37" borderId="11" applyNumberFormat="0" applyProtection="0">
      <alignment horizontal="right" vertical="center"/>
    </xf>
    <xf numFmtId="4" fontId="47" fillId="38" borderId="11" applyNumberFormat="0" applyProtection="0">
      <alignment horizontal="left" vertical="center" indent="1"/>
    </xf>
    <xf numFmtId="4" fontId="45" fillId="39" borderId="12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0" fontId="17" fillId="28" borderId="11" applyNumberFormat="0" applyProtection="0">
      <alignment horizontal="left" vertical="center" indent="1"/>
    </xf>
    <xf numFmtId="4" fontId="49" fillId="39" borderId="11" applyNumberFormat="0" applyProtection="0">
      <alignment horizontal="left" vertical="center" indent="1"/>
    </xf>
    <xf numFmtId="4" fontId="49" fillId="41" borderId="11" applyNumberFormat="0" applyProtection="0">
      <alignment horizontal="left" vertical="center" indent="1"/>
    </xf>
    <xf numFmtId="0" fontId="17" fillId="41" borderId="11" applyNumberFormat="0" applyProtection="0">
      <alignment horizontal="left" vertical="center" indent="1"/>
    </xf>
    <xf numFmtId="0" fontId="17" fillId="41" borderId="11" applyNumberFormat="0" applyProtection="0">
      <alignment horizontal="left" vertical="center" indent="1"/>
    </xf>
    <xf numFmtId="0" fontId="17" fillId="42" borderId="11" applyNumberFormat="0" applyProtection="0">
      <alignment horizontal="left" vertical="center" indent="1"/>
    </xf>
    <xf numFmtId="0" fontId="17" fillId="42" borderId="11" applyNumberFormat="0" applyProtection="0">
      <alignment horizontal="left" vertical="center" indent="1"/>
    </xf>
    <xf numFmtId="0" fontId="17" fillId="2" borderId="11" applyNumberFormat="0" applyProtection="0">
      <alignment horizontal="left" vertical="center" indent="1"/>
    </xf>
    <xf numFmtId="0" fontId="17" fillId="2" borderId="11" applyNumberFormat="0" applyProtection="0">
      <alignment horizontal="left" vertical="center" indent="1"/>
    </xf>
    <xf numFmtId="0" fontId="17" fillId="28" borderId="11" applyNumberFormat="0" applyProtection="0">
      <alignment horizontal="left" vertical="center" indent="1"/>
    </xf>
    <xf numFmtId="0" fontId="17" fillId="28" borderId="11" applyNumberFormat="0" applyProtection="0">
      <alignment horizontal="left" vertical="center" indent="1"/>
    </xf>
    <xf numFmtId="0" fontId="13" fillId="0" borderId="0"/>
    <xf numFmtId="4" fontId="45" fillId="43" borderId="11" applyNumberFormat="0" applyProtection="0">
      <alignment vertical="center"/>
    </xf>
    <xf numFmtId="4" fontId="46" fillId="43" borderId="11" applyNumberFormat="0" applyProtection="0">
      <alignment vertical="center"/>
    </xf>
    <xf numFmtId="4" fontId="45" fillId="43" borderId="11" applyNumberFormat="0" applyProtection="0">
      <alignment horizontal="left" vertical="center" indent="1"/>
    </xf>
    <xf numFmtId="4" fontId="45" fillId="43" borderId="11" applyNumberFormat="0" applyProtection="0">
      <alignment horizontal="left" vertical="center" indent="1"/>
    </xf>
    <xf numFmtId="4" fontId="45" fillId="39" borderId="11" applyNumberFormat="0" applyProtection="0">
      <alignment horizontal="right" vertical="center"/>
    </xf>
    <xf numFmtId="4" fontId="46" fillId="39" borderId="11" applyNumberFormat="0" applyProtection="0">
      <alignment horizontal="right" vertical="center"/>
    </xf>
    <xf numFmtId="0" fontId="17" fillId="28" borderId="11" applyNumberFormat="0" applyProtection="0">
      <alignment horizontal="left" vertical="center" indent="1"/>
    </xf>
    <xf numFmtId="0" fontId="17" fillId="28" borderId="11" applyNumberFormat="0" applyProtection="0">
      <alignment horizontal="left" vertical="center" indent="1"/>
    </xf>
    <xf numFmtId="0" fontId="50" fillId="0" borderId="0"/>
    <xf numFmtId="4" fontId="51" fillId="39" borderId="11" applyNumberFormat="0" applyProtection="0">
      <alignment horizontal="right" vertical="center"/>
    </xf>
    <xf numFmtId="0" fontId="3" fillId="0" borderId="0"/>
    <xf numFmtId="172" fontId="52" fillId="44" borderId="0">
      <alignment horizontal="right" vertical="top"/>
    </xf>
    <xf numFmtId="0" fontId="53" fillId="0" borderId="0" applyNumberFormat="0" applyFill="0" applyBorder="0" applyAlignment="0" applyProtection="0"/>
    <xf numFmtId="0" fontId="54" fillId="0" borderId="13" applyNumberFormat="0" applyFill="0" applyAlignment="0" applyProtection="0"/>
    <xf numFmtId="0" fontId="5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77" fontId="12" fillId="0" borderId="3">
      <protection locked="0"/>
    </xf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89" fontId="9" fillId="0" borderId="0" applyFont="0" applyFill="0" applyBorder="0" applyAlignment="0" applyProtection="0"/>
    <xf numFmtId="0" fontId="57" fillId="0" borderId="0" applyBorder="0">
      <alignment horizontal="center" vertical="center" wrapText="1"/>
    </xf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4" applyBorder="0">
      <alignment horizontal="center" vertical="center" wrapText="1"/>
    </xf>
    <xf numFmtId="177" fontId="19" fillId="24" borderId="3"/>
    <xf numFmtId="4" fontId="61" fillId="27" borderId="1" applyBorder="0">
      <alignment horizontal="right"/>
    </xf>
    <xf numFmtId="49" fontId="62" fillId="0" borderId="0" applyBorder="0">
      <alignment vertical="center"/>
    </xf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3" fontId="19" fillId="0" borderId="1" applyBorder="0">
      <alignment vertical="center"/>
    </xf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41" fillId="0" borderId="2" applyNumberFormat="0" applyFill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59" fillId="0" borderId="0">
      <alignment horizontal="center" vertical="top" wrapText="1"/>
    </xf>
    <xf numFmtId="0" fontId="63" fillId="0" borderId="0">
      <alignment horizontal="centerContinuous" vertical="center"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190" fontId="64" fillId="3" borderId="1">
      <alignment wrapText="1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49" fontId="61" fillId="0" borderId="0" applyBorder="0">
      <alignment vertical="top"/>
    </xf>
    <xf numFmtId="0" fontId="65" fillId="0" borderId="0"/>
    <xf numFmtId="0" fontId="4" fillId="0" borderId="0">
      <alignment horizontal="left"/>
    </xf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4" fillId="0" borderId="0">
      <alignment horizontal="left"/>
    </xf>
    <xf numFmtId="0" fontId="13" fillId="0" borderId="0"/>
    <xf numFmtId="0" fontId="1" fillId="0" borderId="0"/>
    <xf numFmtId="0" fontId="1" fillId="0" borderId="0"/>
    <xf numFmtId="0" fontId="17" fillId="0" borderId="0"/>
    <xf numFmtId="49" fontId="61" fillId="0" borderId="0" applyBorder="0">
      <alignment vertical="top"/>
    </xf>
    <xf numFmtId="0" fontId="66" fillId="0" borderId="0"/>
    <xf numFmtId="49" fontId="61" fillId="0" borderId="0" applyBorder="0">
      <alignment vertical="top"/>
    </xf>
    <xf numFmtId="49" fontId="61" fillId="0" borderId="0" applyBorder="0">
      <alignment vertical="top"/>
    </xf>
    <xf numFmtId="49" fontId="61" fillId="0" borderId="0" applyBorder="0">
      <alignment vertical="top"/>
    </xf>
    <xf numFmtId="49" fontId="61" fillId="0" borderId="0" applyBorder="0">
      <alignment vertical="top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3" fillId="0" borderId="0" applyFont="0" applyFill="0" applyBorder="0" applyProtection="0">
      <alignment horizontal="center" vertical="center" wrapText="1"/>
    </xf>
    <xf numFmtId="0" fontId="13" fillId="0" borderId="0" applyNumberFormat="0" applyFont="0" applyFill="0" applyBorder="0" applyProtection="0">
      <alignment horizontal="justify" vertical="center" wrapText="1"/>
    </xf>
    <xf numFmtId="185" fontId="67" fillId="27" borderId="15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" fillId="0" borderId="0"/>
    <xf numFmtId="172" fontId="4" fillId="0" borderId="0">
      <alignment vertical="top"/>
    </xf>
    <xf numFmtId="185" fontId="41" fillId="0" borderId="0" applyFill="0" applyBorder="0" applyAlignment="0" applyProtection="0"/>
    <xf numFmtId="185" fontId="41" fillId="0" borderId="0" applyFill="0" applyBorder="0" applyAlignment="0" applyProtection="0"/>
    <xf numFmtId="185" fontId="41" fillId="0" borderId="0" applyFill="0" applyBorder="0" applyAlignment="0" applyProtection="0"/>
    <xf numFmtId="185" fontId="41" fillId="0" borderId="0" applyFill="0" applyBorder="0" applyAlignment="0" applyProtection="0"/>
    <xf numFmtId="185" fontId="41" fillId="0" borderId="0" applyFill="0" applyBorder="0" applyAlignment="0" applyProtection="0"/>
    <xf numFmtId="185" fontId="41" fillId="0" borderId="0" applyFill="0" applyBorder="0" applyAlignment="0" applyProtection="0"/>
    <xf numFmtId="185" fontId="41" fillId="0" borderId="0" applyFill="0" applyBorder="0" applyAlignment="0" applyProtection="0"/>
    <xf numFmtId="185" fontId="41" fillId="0" borderId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2" fontId="41" fillId="0" borderId="0" applyFill="0" applyBorder="0" applyAlignment="0" applyProtection="0"/>
    <xf numFmtId="167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45" borderId="16" applyBorder="0">
      <alignment horizontal="right"/>
    </xf>
    <xf numFmtId="4" fontId="61" fillId="3" borderId="1" applyFont="0" applyBorder="0">
      <alignment horizontal="right"/>
    </xf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192" fontId="13" fillId="0" borderId="1" applyFont="0" applyFill="0" applyBorder="0" applyProtection="0">
      <alignment horizontal="center" vertical="center"/>
    </xf>
    <xf numFmtId="193" fontId="7" fillId="0" borderId="0">
      <protection locked="0"/>
    </xf>
    <xf numFmtId="0" fontId="12" fillId="0" borderId="1" applyBorder="0">
      <alignment horizontal="center" vertical="center" wrapText="1"/>
    </xf>
    <xf numFmtId="0" fontId="17" fillId="0" borderId="0"/>
    <xf numFmtId="40" fontId="68" fillId="0" borderId="0" applyFont="0" applyFill="0" applyBorder="0" applyAlignment="0" applyProtection="0"/>
    <xf numFmtId="0" fontId="69" fillId="0" borderId="0"/>
    <xf numFmtId="0" fontId="6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94" fontId="17" fillId="27" borderId="21">
      <alignment wrapText="1"/>
      <protection locked="0"/>
    </xf>
    <xf numFmtId="0" fontId="3" fillId="0" borderId="0"/>
    <xf numFmtId="184" fontId="6" fillId="0" borderId="0"/>
    <xf numFmtId="184" fontId="6" fillId="0" borderId="0"/>
    <xf numFmtId="184" fontId="6" fillId="0" borderId="0"/>
    <xf numFmtId="184" fontId="6" fillId="0" borderId="0"/>
    <xf numFmtId="0" fontId="70" fillId="0" borderId="0"/>
    <xf numFmtId="184" fontId="3" fillId="0" borderId="0"/>
    <xf numFmtId="0" fontId="3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84" fontId="3" fillId="0" borderId="0"/>
    <xf numFmtId="184" fontId="3" fillId="0" borderId="0"/>
    <xf numFmtId="184" fontId="6" fillId="0" borderId="0"/>
    <xf numFmtId="184" fontId="6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84" fontId="6" fillId="0" borderId="0"/>
    <xf numFmtId="0" fontId="6" fillId="0" borderId="0"/>
    <xf numFmtId="184" fontId="6" fillId="0" borderId="0"/>
    <xf numFmtId="184" fontId="6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84" fontId="6" fillId="0" borderId="0"/>
    <xf numFmtId="0" fontId="6" fillId="0" borderId="0"/>
    <xf numFmtId="184" fontId="3" fillId="0" borderId="0"/>
    <xf numFmtId="184" fontId="3" fillId="0" borderId="0"/>
    <xf numFmtId="184" fontId="6" fillId="0" borderId="0"/>
    <xf numFmtId="184" fontId="3" fillId="0" borderId="0"/>
    <xf numFmtId="184" fontId="3" fillId="0" borderId="0"/>
    <xf numFmtId="0" fontId="13" fillId="0" borderId="0"/>
    <xf numFmtId="184" fontId="6" fillId="0" borderId="0"/>
    <xf numFmtId="195" fontId="13" fillId="0" borderId="0" applyFont="0" applyFill="0" applyBorder="0" applyAlignment="0" applyProtection="0"/>
    <xf numFmtId="0" fontId="20" fillId="46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70" fillId="0" borderId="0"/>
    <xf numFmtId="10" fontId="71" fillId="0" borderId="0" applyNumberFormat="0" applyFill="0" applyBorder="0" applyAlignment="0"/>
    <xf numFmtId="0" fontId="72" fillId="0" borderId="0"/>
    <xf numFmtId="0" fontId="73" fillId="0" borderId="1">
      <alignment horizontal="left" vertical="center"/>
    </xf>
    <xf numFmtId="165" fontId="17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167" fontId="17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>
      <alignment horizontal="right"/>
    </xf>
    <xf numFmtId="166" fontId="13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0" fontId="74" fillId="0" borderId="0" applyFont="0" applyFill="0" applyBorder="0" applyAlignment="0" applyProtection="0"/>
    <xf numFmtId="196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74" fillId="0" borderId="23" applyNumberFormat="0" applyFont="0" applyFill="0" applyAlignment="0" applyProtection="0"/>
    <xf numFmtId="0" fontId="75" fillId="0" borderId="0" applyNumberFormat="0" applyFill="0" applyBorder="0" applyAlignment="0" applyProtection="0"/>
    <xf numFmtId="38" fontId="22" fillId="0" borderId="0">
      <alignment vertical="top"/>
    </xf>
    <xf numFmtId="38" fontId="22" fillId="0" borderId="0">
      <alignment vertical="top"/>
    </xf>
    <xf numFmtId="37" fontId="17" fillId="0" borderId="0"/>
    <xf numFmtId="0" fontId="76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Fill="0" applyBorder="0" applyProtection="0">
      <alignment horizontal="left"/>
    </xf>
    <xf numFmtId="170" fontId="79" fillId="3" borderId="1" applyNumberFormat="0" applyFont="0" applyBorder="0" applyAlignment="0" applyProtection="0"/>
    <xf numFmtId="0" fontId="74" fillId="0" borderId="0" applyFont="0" applyFill="0" applyBorder="0" applyAlignment="0" applyProtection="0">
      <alignment horizontal="right"/>
    </xf>
    <xf numFmtId="198" fontId="80" fillId="3" borderId="0" applyNumberFormat="0" applyFont="0" applyAlignment="0"/>
    <xf numFmtId="0" fontId="81" fillId="0" borderId="0" applyProtection="0">
      <alignment horizontal="right"/>
    </xf>
    <xf numFmtId="2" fontId="82" fillId="47" borderId="0" applyAlignment="0">
      <alignment horizontal="right"/>
      <protection locked="0"/>
    </xf>
    <xf numFmtId="38" fontId="35" fillId="0" borderId="0">
      <alignment vertical="top"/>
    </xf>
    <xf numFmtId="38" fontId="35" fillId="0" borderId="0">
      <alignment vertical="top"/>
    </xf>
    <xf numFmtId="0" fontId="83" fillId="0" borderId="0" applyNumberFormat="0" applyFill="0" applyBorder="0" applyAlignment="0" applyProtection="0">
      <alignment vertical="top"/>
      <protection locked="0"/>
    </xf>
    <xf numFmtId="0" fontId="17" fillId="0" borderId="0"/>
    <xf numFmtId="199" fontId="84" fillId="0" borderId="1">
      <alignment horizontal="center" vertical="center" wrapText="1"/>
    </xf>
    <xf numFmtId="0" fontId="85" fillId="0" borderId="0" applyFill="0" applyBorder="0" applyProtection="0">
      <alignment vertical="center"/>
    </xf>
    <xf numFmtId="0" fontId="85" fillId="0" borderId="0" applyFill="0" applyBorder="0" applyProtection="0">
      <alignment vertical="center"/>
    </xf>
    <xf numFmtId="0" fontId="85" fillId="0" borderId="0" applyFill="0" applyBorder="0" applyProtection="0">
      <alignment vertical="center"/>
    </xf>
    <xf numFmtId="0" fontId="85" fillId="0" borderId="0" applyFill="0" applyBorder="0" applyProtection="0">
      <alignment vertical="center"/>
    </xf>
    <xf numFmtId="38" fontId="5" fillId="2" borderId="0">
      <alignment vertical="top"/>
    </xf>
    <xf numFmtId="38" fontId="5" fillId="2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180" fontId="86" fillId="0" borderId="0" applyFont="0" applyFill="0" applyBorder="0" applyAlignment="0" applyProtection="0"/>
    <xf numFmtId="181" fontId="86" fillId="0" borderId="0" applyFont="0" applyFill="0" applyBorder="0" applyAlignment="0" applyProtection="0"/>
    <xf numFmtId="180" fontId="86" fillId="0" borderId="0" applyFont="0" applyFill="0" applyBorder="0" applyAlignment="0" applyProtection="0"/>
    <xf numFmtId="181" fontId="86" fillId="0" borderId="0" applyFont="0" applyFill="0" applyBorder="0" applyAlignment="0" applyProtection="0"/>
    <xf numFmtId="200" fontId="87" fillId="0" borderId="1">
      <alignment horizontal="right"/>
      <protection locked="0"/>
    </xf>
    <xf numFmtId="201" fontId="86" fillId="0" borderId="0" applyFont="0" applyFill="0" applyBorder="0" applyAlignment="0" applyProtection="0"/>
    <xf numFmtId="202" fontId="86" fillId="0" borderId="0" applyFont="0" applyFill="0" applyBorder="0" applyAlignment="0" applyProtection="0"/>
    <xf numFmtId="201" fontId="86" fillId="0" borderId="0" applyFont="0" applyFill="0" applyBorder="0" applyAlignment="0" applyProtection="0"/>
    <xf numFmtId="202" fontId="86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ill="0" applyBorder="0" applyProtection="0">
      <alignment vertical="center"/>
    </xf>
    <xf numFmtId="0" fontId="74" fillId="0" borderId="0" applyFont="0" applyFill="0" applyBorder="0" applyAlignment="0" applyProtection="0">
      <alignment horizontal="right"/>
    </xf>
    <xf numFmtId="3" fontId="13" fillId="0" borderId="24" applyFont="0" applyBorder="0">
      <alignment horizontal="center" vertical="center"/>
    </xf>
    <xf numFmtId="0" fontId="20" fillId="0" borderId="25"/>
    <xf numFmtId="203" fontId="13" fillId="0" borderId="0"/>
    <xf numFmtId="0" fontId="41" fillId="0" borderId="0" applyNumberFormat="0" applyFill="0" applyBorder="0" applyAlignment="0" applyProtection="0"/>
    <xf numFmtId="0" fontId="13" fillId="0" borderId="0"/>
    <xf numFmtId="0" fontId="13" fillId="0" borderId="0"/>
    <xf numFmtId="0" fontId="88" fillId="0" borderId="0">
      <alignment horizontal="right"/>
    </xf>
    <xf numFmtId="0" fontId="13" fillId="0" borderId="0"/>
    <xf numFmtId="0" fontId="74" fillId="0" borderId="0" applyFill="0" applyBorder="0" applyProtection="0">
      <alignment vertical="center"/>
    </xf>
    <xf numFmtId="0" fontId="89" fillId="0" borderId="0"/>
    <xf numFmtId="0" fontId="17" fillId="0" borderId="0"/>
    <xf numFmtId="204" fontId="13" fillId="0" borderId="0" applyFont="0" applyAlignment="0">
      <alignment horizontal="center"/>
    </xf>
    <xf numFmtId="0" fontId="79" fillId="0" borderId="0"/>
    <xf numFmtId="205" fontId="79" fillId="0" borderId="0" applyFont="0" applyFill="0" applyBorder="0" applyAlignment="0" applyProtection="0"/>
    <xf numFmtId="206" fontId="79" fillId="0" borderId="0" applyFont="0" applyFill="0" applyBorder="0" applyAlignment="0" applyProtection="0"/>
    <xf numFmtId="1" fontId="90" fillId="0" borderId="0" applyProtection="0">
      <alignment horizontal="right" vertical="center"/>
    </xf>
    <xf numFmtId="49" fontId="91" fillId="0" borderId="20" applyFill="0" applyProtection="0">
      <alignment vertical="center"/>
    </xf>
    <xf numFmtId="9" fontId="17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37" fontId="92" fillId="27" borderId="15"/>
    <xf numFmtId="37" fontId="92" fillId="27" borderId="15"/>
    <xf numFmtId="207" fontId="93" fillId="0" borderId="26" applyBorder="0">
      <alignment horizontal="right"/>
      <protection locked="0"/>
    </xf>
    <xf numFmtId="49" fontId="94" fillId="0" borderId="1" applyNumberFormat="0">
      <alignment horizontal="left" vertical="center"/>
    </xf>
    <xf numFmtId="0" fontId="95" fillId="0" borderId="27">
      <alignment vertical="center"/>
    </xf>
    <xf numFmtId="0" fontId="96" fillId="0" borderId="0">
      <alignment horizontal="left" vertical="center" wrapText="1"/>
    </xf>
    <xf numFmtId="0" fontId="17" fillId="0" borderId="0"/>
    <xf numFmtId="0" fontId="97" fillId="0" borderId="0" applyBorder="0" applyProtection="0">
      <alignment vertical="center"/>
    </xf>
    <xf numFmtId="0" fontId="97" fillId="0" borderId="20" applyBorder="0" applyProtection="0">
      <alignment horizontal="right" vertical="center"/>
    </xf>
    <xf numFmtId="0" fontId="98" fillId="48" borderId="0" applyBorder="0" applyProtection="0">
      <alignment horizontal="centerContinuous" vertical="center"/>
    </xf>
    <xf numFmtId="0" fontId="98" fillId="49" borderId="20" applyBorder="0" applyProtection="0">
      <alignment horizontal="centerContinuous" vertical="center"/>
    </xf>
    <xf numFmtId="0" fontId="99" fillId="0" borderId="0"/>
    <xf numFmtId="38" fontId="52" fillId="44" borderId="0">
      <alignment horizontal="right" vertical="top"/>
    </xf>
    <xf numFmtId="38" fontId="52" fillId="44" borderId="0">
      <alignment horizontal="right" vertical="top"/>
    </xf>
    <xf numFmtId="0" fontId="89" fillId="0" borderId="0"/>
    <xf numFmtId="0" fontId="100" fillId="0" borderId="0" applyFill="0" applyBorder="0" applyProtection="0">
      <alignment horizontal="left"/>
    </xf>
    <xf numFmtId="0" fontId="78" fillId="0" borderId="22" applyFill="0" applyBorder="0" applyProtection="0">
      <alignment horizontal="left" vertical="top"/>
    </xf>
    <xf numFmtId="0" fontId="101" fillId="0" borderId="0">
      <alignment horizontal="centerContinuous"/>
    </xf>
    <xf numFmtId="0" fontId="102" fillId="0" borderId="22" applyFill="0" applyBorder="0" applyProtection="0"/>
    <xf numFmtId="0" fontId="102" fillId="0" borderId="0"/>
    <xf numFmtId="0" fontId="103" fillId="0" borderId="0" applyFill="0" applyBorder="0" applyProtection="0"/>
    <xf numFmtId="0" fontId="104" fillId="0" borderId="0"/>
    <xf numFmtId="0" fontId="105" fillId="0" borderId="23" applyFill="0" applyBorder="0" applyProtection="0">
      <alignment vertical="center"/>
    </xf>
    <xf numFmtId="0" fontId="106" fillId="0" borderId="0">
      <alignment horizontal="fill"/>
    </xf>
    <xf numFmtId="0" fontId="79" fillId="0" borderId="0"/>
    <xf numFmtId="0" fontId="107" fillId="0" borderId="20" applyBorder="0" applyProtection="0">
      <alignment horizontal="right"/>
    </xf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0" fontId="38" fillId="9" borderId="4" applyNumberFormat="0" applyAlignment="0" applyProtection="0"/>
    <xf numFmtId="3" fontId="108" fillId="0" borderId="0">
      <alignment horizontal="center" vertical="center" textRotation="90" wrapText="1"/>
    </xf>
    <xf numFmtId="208" fontId="12" fillId="0" borderId="1">
      <alignment vertical="top" wrapText="1"/>
    </xf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43" fillId="22" borderId="11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15" fillId="22" borderId="4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209" fontId="109" fillId="0" borderId="1">
      <alignment vertical="top" wrapText="1"/>
    </xf>
    <xf numFmtId="4" fontId="110" fillId="0" borderId="1">
      <alignment horizontal="left" vertical="center"/>
    </xf>
    <xf numFmtId="4" fontId="110" fillId="0" borderId="1"/>
    <xf numFmtId="4" fontId="110" fillId="50" borderId="1"/>
    <xf numFmtId="4" fontId="110" fillId="51" borderId="1"/>
    <xf numFmtId="4" fontId="111" fillId="52" borderId="1"/>
    <xf numFmtId="4" fontId="112" fillId="2" borderId="1"/>
    <xf numFmtId="4" fontId="113" fillId="0" borderId="1">
      <alignment horizontal="center" wrapText="1"/>
    </xf>
    <xf numFmtId="209" fontId="110" fillId="0" borderId="1"/>
    <xf numFmtId="209" fontId="109" fillId="0" borderId="1">
      <alignment horizontal="center" vertical="center" wrapText="1"/>
    </xf>
    <xf numFmtId="209" fontId="109" fillId="0" borderId="1">
      <alignment vertical="top" wrapText="1"/>
    </xf>
    <xf numFmtId="0" fontId="41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54" fillId="0" borderId="13" applyNumberFormat="0" applyFill="0" applyAlignment="0" applyProtection="0"/>
    <xf numFmtId="0" fontId="41" fillId="0" borderId="2" applyNumberFormat="0" applyFill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6" fillId="23" borderId="5" applyNumberFormat="0" applyAlignment="0" applyProtection="0"/>
    <xf numFmtId="0" fontId="13" fillId="0" borderId="0">
      <alignment wrapText="1"/>
    </xf>
    <xf numFmtId="184" fontId="59" fillId="0" borderId="0">
      <alignment horizontal="center" vertical="top"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0" fontId="41" fillId="3" borderId="0" applyFill="0">
      <alignment wrapText="1"/>
    </xf>
    <xf numFmtId="184" fontId="41" fillId="3" borderId="0" applyFill="0">
      <alignment wrapText="1"/>
    </xf>
    <xf numFmtId="164" fontId="114" fillId="0" borderId="0"/>
    <xf numFmtId="49" fontId="108" fillId="0" borderId="1">
      <alignment horizontal="right" vertical="top" wrapText="1"/>
    </xf>
    <xf numFmtId="185" fontId="115" fillId="0" borderId="0">
      <alignment horizontal="right" vertical="top" wrapText="1"/>
    </xf>
    <xf numFmtId="0" fontId="17" fillId="0" borderId="0"/>
    <xf numFmtId="0" fontId="6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4" fontId="9" fillId="0" borderId="0"/>
    <xf numFmtId="49" fontId="61" fillId="0" borderId="0" applyBorder="0">
      <alignment vertical="top"/>
    </xf>
    <xf numFmtId="1" fontId="116" fillId="0" borderId="1">
      <alignment horizontal="left" vertical="center"/>
    </xf>
    <xf numFmtId="209" fontId="117" fillId="0" borderId="1">
      <alignment vertical="top"/>
    </xf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49" fontId="111" fillId="0" borderId="21">
      <alignment horizontal="left"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10" fontId="118" fillId="0" borderId="1"/>
    <xf numFmtId="0" fontId="13" fillId="0" borderId="1" applyNumberFormat="0" applyFont="0" applyFill="0" applyAlignment="0" applyProtection="0"/>
    <xf numFmtId="3" fontId="119" fillId="53" borderId="21">
      <alignment horizontal="justify" vertical="center"/>
    </xf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38" fontId="4" fillId="0" borderId="0">
      <alignment vertical="top"/>
    </xf>
    <xf numFmtId="38" fontId="4" fillId="0" borderId="0">
      <alignment vertical="top"/>
    </xf>
    <xf numFmtId="184" fontId="3" fillId="0" borderId="0"/>
    <xf numFmtId="49" fontId="115" fillId="0" borderId="0"/>
    <xf numFmtId="49" fontId="120" fillId="0" borderId="0">
      <alignment vertical="top"/>
    </xf>
    <xf numFmtId="185" fontId="41" fillId="0" borderId="0" applyFill="0" applyBorder="0" applyAlignment="0" applyProtection="0"/>
    <xf numFmtId="49" fontId="41" fillId="0" borderId="0">
      <alignment horizontal="center"/>
    </xf>
    <xf numFmtId="2" fontId="41" fillId="0" borderId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2" fontId="12" fillId="0" borderId="21">
      <alignment vertical="top" wrapText="1"/>
    </xf>
    <xf numFmtId="3" fontId="13" fillId="0" borderId="0" applyFont="0" applyBorder="0">
      <alignment horizontal="center"/>
    </xf>
    <xf numFmtId="49" fontId="109" fillId="0" borderId="1">
      <alignment horizontal="center" vertical="center" wrapText="1"/>
    </xf>
    <xf numFmtId="49" fontId="96" fillId="0" borderId="1" applyNumberFormat="0" applyFill="0" applyAlignment="0" applyProtection="0"/>
    <xf numFmtId="190" fontId="13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" fillId="0" borderId="0"/>
    <xf numFmtId="0" fontId="4" fillId="0" borderId="0"/>
    <xf numFmtId="0" fontId="79" fillId="0" borderId="0">
      <alignment vertical="center"/>
    </xf>
    <xf numFmtId="0" fontId="17" fillId="0" borderId="0"/>
    <xf numFmtId="0" fontId="13" fillId="0" borderId="0"/>
    <xf numFmtId="4" fontId="61" fillId="3" borderId="0" applyFont="0" applyBorder="0">
      <alignment horizontal="right"/>
    </xf>
    <xf numFmtId="4" fontId="61" fillId="3" borderId="16" applyBorder="0">
      <alignment horizontal="right"/>
    </xf>
    <xf numFmtId="0" fontId="12" fillId="0" borderId="0"/>
    <xf numFmtId="9" fontId="13" fillId="0" borderId="0" applyFont="0" applyFill="0" applyBorder="0" applyAlignment="0" applyProtection="0"/>
    <xf numFmtId="9" fontId="66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/>
    <xf numFmtId="0" fontId="13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49" fontId="61" fillId="0" borderId="0" applyBorder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66" fillId="0" borderId="0"/>
    <xf numFmtId="49" fontId="61" fillId="0" borderId="0" applyBorder="0">
      <alignment vertical="top"/>
    </xf>
    <xf numFmtId="49" fontId="61" fillId="0" borderId="0" applyBorder="0">
      <alignment vertical="top"/>
    </xf>
    <xf numFmtId="0" fontId="61" fillId="26" borderId="10" applyNumberFormat="0" applyFont="0" applyAlignment="0" applyProtection="0"/>
    <xf numFmtId="38" fontId="4" fillId="0" borderId="0">
      <alignment vertical="top"/>
    </xf>
    <xf numFmtId="49" fontId="61" fillId="0" borderId="0" applyBorder="0">
      <alignment vertical="top"/>
    </xf>
    <xf numFmtId="0" fontId="9" fillId="0" borderId="0"/>
    <xf numFmtId="0" fontId="66" fillId="0" borderId="0"/>
    <xf numFmtId="0" fontId="66" fillId="0" borderId="0"/>
    <xf numFmtId="0" fontId="13" fillId="0" borderId="0"/>
    <xf numFmtId="184" fontId="3" fillId="0" borderId="0"/>
    <xf numFmtId="0" fontId="6" fillId="0" borderId="0"/>
    <xf numFmtId="172" fontId="4" fillId="0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126" fillId="0" borderId="0"/>
    <xf numFmtId="0" fontId="126" fillId="0" borderId="0"/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6" fillId="0" borderId="0"/>
    <xf numFmtId="172" fontId="4" fillId="0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172" fontId="4" fillId="0" borderId="0">
      <alignment vertical="top"/>
    </xf>
    <xf numFmtId="172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128" fillId="0" borderId="4" applyNumberFormat="0" applyAlignment="0">
      <protection locked="0"/>
    </xf>
    <xf numFmtId="172" fontId="22" fillId="0" borderId="0">
      <alignment vertical="top"/>
    </xf>
    <xf numFmtId="0" fontId="128" fillId="22" borderId="4" applyNumberFormat="0" applyAlignment="0"/>
    <xf numFmtId="172" fontId="35" fillId="0" borderId="0">
      <alignment vertical="top"/>
    </xf>
    <xf numFmtId="172" fontId="5" fillId="2" borderId="0">
      <alignment vertical="top"/>
    </xf>
    <xf numFmtId="172" fontId="5" fillId="0" borderId="0">
      <alignment vertical="top"/>
    </xf>
    <xf numFmtId="172" fontId="5" fillId="0" borderId="0">
      <alignment vertical="top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0"/>
    <xf numFmtId="172" fontId="52" fillId="44" borderId="0">
      <alignment horizontal="right" vertical="top"/>
    </xf>
    <xf numFmtId="49" fontId="130" fillId="42" borderId="34" applyNumberFormat="0">
      <alignment horizontal="center" vertical="center"/>
    </xf>
    <xf numFmtId="0" fontId="129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189" fontId="9" fillId="0" borderId="0" applyFont="0" applyFill="0" applyBorder="0" applyAlignment="0" applyProtection="0"/>
    <xf numFmtId="0" fontId="63" fillId="0" borderId="0">
      <alignment horizontal="center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63" fillId="0" borderId="0">
      <alignment horizontal="centerContinuous" vertical="center" wrapText="1"/>
    </xf>
    <xf numFmtId="0" fontId="126" fillId="0" borderId="0"/>
    <xf numFmtId="0" fontId="126" fillId="0" borderId="0"/>
    <xf numFmtId="0" fontId="1" fillId="0" borderId="0"/>
    <xf numFmtId="49" fontId="61" fillId="0" borderId="0" applyBorder="0">
      <alignment vertical="top"/>
    </xf>
    <xf numFmtId="0" fontId="1" fillId="0" borderId="0"/>
    <xf numFmtId="0" fontId="13" fillId="0" borderId="0"/>
    <xf numFmtId="0" fontId="13" fillId="0" borderId="0"/>
    <xf numFmtId="0" fontId="79" fillId="0" borderId="0">
      <alignment vertical="center"/>
    </xf>
    <xf numFmtId="0" fontId="9" fillId="0" borderId="0"/>
    <xf numFmtId="0" fontId="79" fillId="0" borderId="0">
      <alignment vertical="center"/>
    </xf>
    <xf numFmtId="0" fontId="9" fillId="0" borderId="0"/>
    <xf numFmtId="0" fontId="17" fillId="0" borderId="0" applyNumberFormat="0" applyFont="0" applyFill="0" applyBorder="0" applyAlignment="0" applyProtection="0">
      <alignment vertical="top"/>
    </xf>
    <xf numFmtId="0" fontId="4" fillId="0" borderId="0">
      <alignment horizontal="left"/>
    </xf>
    <xf numFmtId="0" fontId="13" fillId="0" borderId="0"/>
    <xf numFmtId="0" fontId="13" fillId="0" borderId="0"/>
    <xf numFmtId="0" fontId="126" fillId="0" borderId="0"/>
    <xf numFmtId="0" fontId="1" fillId="0" borderId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3" fillId="26" borderId="10" applyNumberFormat="0" applyFont="0" applyAlignment="0" applyProtection="0"/>
    <xf numFmtId="0" fontId="13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0" fontId="17" fillId="26" borderId="10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2" fontId="4" fillId="0" borderId="0">
      <alignment vertical="top"/>
    </xf>
    <xf numFmtId="49" fontId="131" fillId="55" borderId="35" applyBorder="0" applyProtection="0">
      <alignment horizontal="left" vertic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49" fontId="41" fillId="0" borderId="0">
      <alignment horizontal="center"/>
    </xf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91" fontId="61" fillId="0" borderId="0" applyFont="0" applyFill="0" applyBorder="0" applyAlignment="0" applyProtection="0"/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Font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3" borderId="0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3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16" applyBorder="0">
      <alignment horizontal="right"/>
    </xf>
    <xf numFmtId="4" fontId="61" fillId="45" borderId="36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45" borderId="36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" fontId="61" fillId="3" borderId="1" applyFont="0" applyBorder="0">
      <alignment horizontal="right"/>
    </xf>
    <xf numFmtId="49" fontId="109" fillId="0" borderId="1">
      <alignment horizontal="center"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</cellStyleXfs>
  <cellXfs count="231">
    <xf numFmtId="0" fontId="0" fillId="0" borderId="0" xfId="0"/>
    <xf numFmtId="0" fontId="0" fillId="0" borderId="0" xfId="0" applyNumberFormat="1"/>
    <xf numFmtId="49" fontId="2" fillId="0" borderId="1" xfId="2019" applyNumberFormat="1" applyFont="1" applyBorder="1" applyAlignment="1">
      <alignment horizontal="center" vertical="center" wrapText="1"/>
    </xf>
    <xf numFmtId="0" fontId="0" fillId="0" borderId="0" xfId="0"/>
    <xf numFmtId="0" fontId="122" fillId="0" borderId="1" xfId="0" applyFont="1" applyBorder="1" applyAlignment="1">
      <alignment horizontal="center" vertical="center" wrapText="1"/>
    </xf>
    <xf numFmtId="0" fontId="122" fillId="0" borderId="1" xfId="0" applyFont="1" applyBorder="1" applyAlignment="1">
      <alignment horizontal="justify" vertical="center" wrapText="1"/>
    </xf>
    <xf numFmtId="0" fontId="121" fillId="0" borderId="0" xfId="0" applyFont="1"/>
    <xf numFmtId="0" fontId="122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12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124" fillId="0" borderId="0" xfId="0" applyFont="1" applyAlignment="1">
      <alignment horizontal="left" vertical="center"/>
    </xf>
    <xf numFmtId="0" fontId="124" fillId="0" borderId="0" xfId="0" applyFont="1"/>
    <xf numFmtId="0" fontId="124" fillId="0" borderId="0" xfId="0" applyFont="1" applyFill="1" applyAlignment="1">
      <alignment vertical="center"/>
    </xf>
    <xf numFmtId="0" fontId="124" fillId="0" borderId="0" xfId="0" applyFont="1" applyFill="1" applyAlignment="1">
      <alignment horizontal="left" vertical="center"/>
    </xf>
    <xf numFmtId="0" fontId="124" fillId="0" borderId="0" xfId="0" applyFont="1" applyFill="1" applyAlignment="1">
      <alignment horizontal="left" vertical="center" wrapText="1"/>
    </xf>
    <xf numFmtId="0" fontId="124" fillId="0" borderId="0" xfId="0" applyFont="1" applyFill="1" applyAlignment="1">
      <alignment horizontal="center" vertical="center"/>
    </xf>
    <xf numFmtId="0" fontId="124" fillId="0" borderId="0" xfId="0" applyFont="1" applyBorder="1" applyAlignment="1">
      <alignment wrapText="1"/>
    </xf>
    <xf numFmtId="0" fontId="124" fillId="0" borderId="0" xfId="0" applyFont="1" applyBorder="1" applyAlignment="1"/>
    <xf numFmtId="0" fontId="115" fillId="0" borderId="0" xfId="0" applyFont="1"/>
    <xf numFmtId="0" fontId="2" fillId="0" borderId="1" xfId="0" applyFont="1" applyBorder="1" applyAlignment="1">
      <alignment horizontal="center" vertical="center" wrapText="1"/>
    </xf>
    <xf numFmtId="2" fontId="12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122" fillId="0" borderId="0" xfId="0" applyFont="1" applyAlignment="1">
      <alignment horizontal="center" vertical="center" wrapText="1"/>
    </xf>
    <xf numFmtId="2" fontId="122" fillId="0" borderId="1" xfId="0" applyNumberFormat="1" applyFont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 wrapText="1"/>
    </xf>
    <xf numFmtId="2" fontId="122" fillId="54" borderId="1" xfId="0" applyNumberFormat="1" applyFont="1" applyFill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 wrapText="1"/>
    </xf>
    <xf numFmtId="0" fontId="13" fillId="0" borderId="1" xfId="2273" applyBorder="1" applyAlignment="1">
      <alignment horizontal="center" vertical="center" wrapText="1"/>
    </xf>
    <xf numFmtId="0" fontId="13" fillId="54" borderId="1" xfId="2273" applyFill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 wrapText="1"/>
    </xf>
    <xf numFmtId="2" fontId="13" fillId="0" borderId="1" xfId="2273" applyNumberFormat="1" applyBorder="1" applyAlignment="1">
      <alignment horizontal="center" vertical="center" wrapText="1"/>
    </xf>
    <xf numFmtId="0" fontId="122" fillId="0" borderId="1" xfId="0" applyFont="1" applyBorder="1" applyAlignment="1">
      <alignment horizontal="justify" vertical="center" wrapText="1"/>
    </xf>
    <xf numFmtId="0" fontId="122" fillId="0" borderId="0" xfId="0" applyFont="1" applyFill="1" applyBorder="1" applyAlignment="1">
      <alignment horizontal="center" vertical="center"/>
    </xf>
    <xf numFmtId="0" fontId="132" fillId="56" borderId="0" xfId="0" applyFont="1" applyFill="1"/>
    <xf numFmtId="0" fontId="133" fillId="0" borderId="1" xfId="0" applyFont="1" applyBorder="1" applyAlignment="1">
      <alignment horizontal="center" vertical="center" wrapText="1"/>
    </xf>
    <xf numFmtId="0" fontId="122" fillId="0" borderId="0" xfId="0" applyNumberFormat="1" applyFont="1"/>
    <xf numFmtId="0" fontId="134" fillId="0" borderId="0" xfId="0" applyFont="1"/>
    <xf numFmtId="0" fontId="121" fillId="0" borderId="1" xfId="0" applyFont="1" applyBorder="1" applyAlignment="1">
      <alignment horizontal="center" vertical="center" wrapText="1"/>
    </xf>
    <xf numFmtId="0" fontId="121" fillId="0" borderId="1" xfId="0" applyFont="1" applyBorder="1" applyAlignment="1">
      <alignment horizontal="justify" vertical="center" wrapText="1"/>
    </xf>
    <xf numFmtId="0" fontId="136" fillId="0" borderId="1" xfId="0" applyFont="1" applyBorder="1" applyAlignment="1">
      <alignment horizontal="justify" vertical="center" wrapText="1"/>
    </xf>
    <xf numFmtId="0" fontId="137" fillId="0" borderId="0" xfId="0" applyNumberFormat="1" applyFont="1"/>
    <xf numFmtId="0" fontId="135" fillId="0" borderId="1" xfId="0" applyNumberFormat="1" applyFont="1" applyBorder="1" applyAlignment="1">
      <alignment horizontal="center" vertical="center" wrapText="1"/>
    </xf>
    <xf numFmtId="49" fontId="138" fillId="0" borderId="29" xfId="2019" applyNumberFormat="1" applyFont="1" applyBorder="1" applyAlignment="1">
      <alignment horizontal="center" vertical="center" wrapText="1"/>
    </xf>
    <xf numFmtId="0" fontId="135" fillId="0" borderId="1" xfId="0" applyNumberFormat="1" applyFont="1" applyBorder="1" applyAlignment="1">
      <alignment horizontal="justify" vertical="center" wrapText="1"/>
    </xf>
    <xf numFmtId="0" fontId="135" fillId="0" borderId="1" xfId="0" applyNumberFormat="1" applyFont="1" applyBorder="1" applyAlignment="1">
      <alignment horizontal="right" vertical="center" wrapText="1"/>
    </xf>
    <xf numFmtId="49" fontId="138" fillId="0" borderId="19" xfId="2019" applyNumberFormat="1" applyFont="1" applyBorder="1" applyAlignment="1">
      <alignment horizontal="center" vertical="center" wrapText="1"/>
    </xf>
    <xf numFmtId="49" fontId="138" fillId="0" borderId="1" xfId="2019" applyNumberFormat="1" applyFont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 wrapText="1"/>
    </xf>
    <xf numFmtId="0" fontId="0" fillId="0" borderId="0" xfId="0" applyBorder="1"/>
    <xf numFmtId="0" fontId="122" fillId="0" borderId="0" xfId="0" applyFont="1" applyBorder="1" applyAlignment="1">
      <alignment horizontal="center" vertical="center"/>
    </xf>
    <xf numFmtId="0" fontId="122" fillId="0" borderId="1" xfId="0" applyFont="1" applyBorder="1" applyAlignment="1">
      <alignment horizontal="center" vertical="center" wrapText="1"/>
    </xf>
    <xf numFmtId="0" fontId="122" fillId="0" borderId="1" xfId="0" applyFont="1" applyBorder="1" applyAlignment="1">
      <alignment horizontal="justify" vertical="center" wrapText="1"/>
    </xf>
    <xf numFmtId="49" fontId="2" fillId="0" borderId="1" xfId="2019" applyNumberFormat="1" applyFont="1" applyBorder="1" applyAlignment="1">
      <alignment horizontal="center" vertical="center" wrapText="1"/>
    </xf>
    <xf numFmtId="0" fontId="122" fillId="0" borderId="1" xfId="0" applyFont="1" applyBorder="1" applyAlignment="1">
      <alignment vertical="center" wrapText="1"/>
    </xf>
    <xf numFmtId="0" fontId="122" fillId="0" borderId="1" xfId="0" applyFont="1" applyBorder="1" applyAlignment="1">
      <alignment horizontal="center" vertical="center" wrapText="1"/>
    </xf>
    <xf numFmtId="0" fontId="121" fillId="0" borderId="1" xfId="0" applyFont="1" applyBorder="1" applyAlignment="1">
      <alignment horizontal="left" wrapText="1"/>
    </xf>
    <xf numFmtId="0" fontId="121" fillId="0" borderId="1" xfId="0" applyFont="1" applyBorder="1" applyAlignment="1">
      <alignment horizontal="center" vertical="center"/>
    </xf>
    <xf numFmtId="0" fontId="121" fillId="0" borderId="1" xfId="0" applyFont="1" applyBorder="1" applyAlignment="1">
      <alignment wrapText="1"/>
    </xf>
    <xf numFmtId="0" fontId="133" fillId="0" borderId="0" xfId="0" applyFont="1" applyBorder="1" applyAlignment="1">
      <alignment horizontal="center" wrapText="1"/>
    </xf>
    <xf numFmtId="49" fontId="121" fillId="0" borderId="17" xfId="0" applyNumberFormat="1" applyFont="1" applyBorder="1" applyAlignment="1">
      <alignment horizontal="center" vertical="center"/>
    </xf>
    <xf numFmtId="0" fontId="141" fillId="0" borderId="17" xfId="0" applyFont="1" applyBorder="1" applyAlignment="1">
      <alignment horizontal="center" vertical="center" wrapText="1"/>
    </xf>
    <xf numFmtId="0" fontId="121" fillId="0" borderId="0" xfId="0" applyFont="1" applyBorder="1" applyAlignment="1"/>
    <xf numFmtId="0" fontId="122" fillId="0" borderId="0" xfId="0" applyFont="1" applyBorder="1" applyAlignment="1">
      <alignment wrapText="1"/>
    </xf>
    <xf numFmtId="4" fontId="144" fillId="0" borderId="1" xfId="2032" applyNumberFormat="1" applyFont="1" applyBorder="1" applyAlignment="1">
      <alignment horizontal="center" vertical="center"/>
    </xf>
    <xf numFmtId="0" fontId="135" fillId="0" borderId="0" xfId="0" applyNumberFormat="1" applyFont="1"/>
    <xf numFmtId="0" fontId="122" fillId="0" borderId="0" xfId="0" applyFont="1" applyBorder="1" applyAlignment="1">
      <alignment horizontal="center" wrapText="1"/>
    </xf>
    <xf numFmtId="0" fontId="122" fillId="0" borderId="0" xfId="0" applyFont="1" applyBorder="1" applyAlignment="1">
      <alignment horizontal="center"/>
    </xf>
    <xf numFmtId="0" fontId="122" fillId="0" borderId="0" xfId="0" applyFont="1" applyBorder="1"/>
    <xf numFmtId="0" fontId="146" fillId="0" borderId="0" xfId="0" applyFont="1"/>
    <xf numFmtId="0" fontId="121" fillId="0" borderId="1" xfId="0" applyFont="1" applyBorder="1"/>
    <xf numFmtId="0" fontId="12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41" fillId="0" borderId="1" xfId="2019" applyNumberFormat="1" applyFont="1" applyBorder="1" applyAlignment="1">
      <alignment horizontal="center" vertical="center" wrapText="1"/>
    </xf>
    <xf numFmtId="0" fontId="0" fillId="0" borderId="0" xfId="0" applyFont="1"/>
    <xf numFmtId="4" fontId="147" fillId="0" borderId="1" xfId="2032" applyNumberFormat="1" applyFont="1" applyBorder="1" applyAlignment="1">
      <alignment horizontal="center" vertical="center"/>
    </xf>
    <xf numFmtId="0" fontId="135" fillId="0" borderId="1" xfId="0" applyFont="1" applyBorder="1" applyAlignment="1">
      <alignment horizontal="center" vertical="center"/>
    </xf>
    <xf numFmtId="0" fontId="135" fillId="0" borderId="1" xfId="0" applyFont="1" applyBorder="1" applyAlignment="1">
      <alignment horizontal="left" wrapText="1"/>
    </xf>
    <xf numFmtId="0" fontId="135" fillId="0" borderId="1" xfId="0" applyFont="1" applyBorder="1" applyAlignment="1">
      <alignment wrapText="1"/>
    </xf>
    <xf numFmtId="0" fontId="122" fillId="0" borderId="1" xfId="0" applyFont="1" applyBorder="1" applyAlignment="1">
      <alignment horizontal="center" vertical="center" wrapText="1"/>
    </xf>
    <xf numFmtId="0" fontId="125" fillId="0" borderId="1" xfId="0" applyFont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 wrapText="1"/>
    </xf>
    <xf numFmtId="0" fontId="148" fillId="0" borderId="1" xfId="0" applyFont="1" applyBorder="1" applyAlignment="1">
      <alignment horizontal="center" vertical="center" wrapText="1"/>
    </xf>
    <xf numFmtId="0" fontId="121" fillId="0" borderId="1" xfId="0" applyFont="1" applyBorder="1" applyAlignment="1">
      <alignment horizontal="center" vertical="center"/>
    </xf>
    <xf numFmtId="0" fontId="121" fillId="0" borderId="1" xfId="0" applyFont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 wrapText="1"/>
    </xf>
    <xf numFmtId="0" fontId="121" fillId="0" borderId="18" xfId="0" applyFont="1" applyBorder="1" applyAlignment="1">
      <alignment horizontal="center" vertical="center" wrapText="1"/>
    </xf>
    <xf numFmtId="0" fontId="142" fillId="0" borderId="1" xfId="2273" applyFont="1" applyBorder="1" applyAlignment="1">
      <alignment horizontal="center" vertical="center" wrapText="1"/>
    </xf>
    <xf numFmtId="0" fontId="142" fillId="54" borderId="1" xfId="2273" applyFont="1" applyFill="1" applyBorder="1" applyAlignment="1">
      <alignment horizontal="center" vertical="center" wrapText="1"/>
    </xf>
    <xf numFmtId="17" fontId="121" fillId="0" borderId="0" xfId="0" applyNumberFormat="1" applyFont="1" applyAlignment="1">
      <alignment horizontal="center" vertical="center"/>
    </xf>
    <xf numFmtId="185" fontId="121" fillId="0" borderId="1" xfId="0" applyNumberFormat="1" applyFont="1" applyBorder="1" applyAlignment="1">
      <alignment horizontal="center" vertical="center"/>
    </xf>
    <xf numFmtId="17" fontId="121" fillId="0" borderId="1" xfId="0" applyNumberFormat="1" applyFont="1" applyBorder="1" applyAlignment="1">
      <alignment horizontal="center" vertical="center"/>
    </xf>
    <xf numFmtId="0" fontId="121" fillId="0" borderId="1" xfId="0" applyFont="1" applyFill="1" applyBorder="1" applyAlignment="1">
      <alignment horizontal="center" vertical="center"/>
    </xf>
    <xf numFmtId="0" fontId="121" fillId="0" borderId="1" xfId="0" applyFont="1" applyBorder="1" applyAlignment="1">
      <alignment horizontal="center"/>
    </xf>
    <xf numFmtId="0" fontId="122" fillId="0" borderId="28" xfId="0" applyFont="1" applyBorder="1" applyAlignment="1">
      <alignment horizontal="left"/>
    </xf>
    <xf numFmtId="0" fontId="121" fillId="0" borderId="1" xfId="0" applyFont="1" applyBorder="1" applyAlignment="1">
      <alignment horizontal="center" vertical="center"/>
    </xf>
    <xf numFmtId="0" fontId="121" fillId="0" borderId="1" xfId="0" applyFont="1" applyBorder="1" applyAlignment="1">
      <alignment horizontal="center" vertical="center" wrapText="1"/>
    </xf>
    <xf numFmtId="0" fontId="149" fillId="56" borderId="0" xfId="0" applyFont="1" applyFill="1"/>
    <xf numFmtId="0" fontId="132" fillId="0" borderId="0" xfId="0" applyFont="1"/>
    <xf numFmtId="0" fontId="150" fillId="0" borderId="0" xfId="0" applyFont="1"/>
    <xf numFmtId="0" fontId="151" fillId="0" borderId="0" xfId="0" applyFont="1"/>
    <xf numFmtId="0" fontId="150" fillId="0" borderId="0" xfId="0" applyFont="1" applyAlignment="1"/>
    <xf numFmtId="0" fontId="152" fillId="0" borderId="0" xfId="0" applyFont="1"/>
    <xf numFmtId="0" fontId="150" fillId="56" borderId="0" xfId="0" applyNumberFormat="1" applyFont="1" applyFill="1"/>
    <xf numFmtId="0" fontId="153" fillId="0" borderId="0" xfId="0" applyFont="1"/>
    <xf numFmtId="0" fontId="149" fillId="0" borderId="0" xfId="0" applyFont="1"/>
    <xf numFmtId="0" fontId="151" fillId="0" borderId="0" xfId="0" applyFont="1" applyAlignment="1">
      <alignment vertical="center"/>
    </xf>
    <xf numFmtId="10" fontId="122" fillId="0" borderId="1" xfId="0" applyNumberFormat="1" applyFont="1" applyBorder="1" applyAlignment="1">
      <alignment horizontal="center" vertical="center" wrapText="1"/>
    </xf>
    <xf numFmtId="0" fontId="121" fillId="0" borderId="1" xfId="0" applyFont="1" applyBorder="1" applyAlignment="1">
      <alignment horizontal="center" vertical="center"/>
    </xf>
    <xf numFmtId="210" fontId="122" fillId="0" borderId="1" xfId="0" applyNumberFormat="1" applyFont="1" applyBorder="1" applyAlignment="1">
      <alignment horizontal="center" vertical="center" wrapText="1"/>
    </xf>
    <xf numFmtId="0" fontId="140" fillId="0" borderId="0" xfId="0" applyFont="1"/>
    <xf numFmtId="2" fontId="135" fillId="0" borderId="1" xfId="0" applyNumberFormat="1" applyFont="1" applyBorder="1" applyAlignment="1">
      <alignment horizontal="center" vertical="center" wrapText="1"/>
    </xf>
    <xf numFmtId="10" fontId="135" fillId="0" borderId="1" xfId="0" applyNumberFormat="1" applyFont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 wrapText="1"/>
    </xf>
    <xf numFmtId="2" fontId="142" fillId="0" borderId="1" xfId="2270" applyNumberFormat="1" applyFont="1" applyBorder="1" applyAlignment="1">
      <alignment horizontal="center" vertical="center"/>
    </xf>
    <xf numFmtId="2" fontId="121" fillId="0" borderId="1" xfId="0" applyNumberFormat="1" applyFont="1" applyBorder="1" applyAlignment="1">
      <alignment horizontal="center" vertical="center"/>
    </xf>
    <xf numFmtId="2" fontId="142" fillId="0" borderId="1" xfId="2271" applyNumberFormat="1" applyFont="1" applyBorder="1" applyAlignment="1">
      <alignment horizontal="center" vertical="center"/>
    </xf>
    <xf numFmtId="2" fontId="142" fillId="0" borderId="1" xfId="2272" applyNumberFormat="1" applyFont="1" applyBorder="1" applyAlignment="1">
      <alignment horizontal="center" vertical="center"/>
    </xf>
    <xf numFmtId="0" fontId="121" fillId="0" borderId="1" xfId="0" applyFont="1" applyBorder="1" applyAlignment="1">
      <alignment horizontal="center" vertical="center"/>
    </xf>
    <xf numFmtId="0" fontId="122" fillId="0" borderId="1" xfId="0" applyFont="1" applyBorder="1" applyAlignment="1">
      <alignment horizontal="center" vertical="center" wrapText="1"/>
    </xf>
    <xf numFmtId="2" fontId="0" fillId="0" borderId="0" xfId="0" applyNumberFormat="1"/>
    <xf numFmtId="10" fontId="125" fillId="0" borderId="1" xfId="0" applyNumberFormat="1" applyFont="1" applyBorder="1" applyAlignment="1">
      <alignment horizontal="center" vertical="center" wrapText="1"/>
    </xf>
    <xf numFmtId="213" fontId="135" fillId="0" borderId="1" xfId="0" applyNumberFormat="1" applyFont="1" applyBorder="1" applyAlignment="1">
      <alignment horizontal="center" vertical="center" wrapText="1"/>
    </xf>
    <xf numFmtId="0" fontId="121" fillId="0" borderId="1" xfId="0" applyFont="1" applyBorder="1" applyAlignment="1">
      <alignment horizontal="center" vertical="center"/>
    </xf>
    <xf numFmtId="0" fontId="121" fillId="0" borderId="17" xfId="0" applyFont="1" applyBorder="1" applyAlignment="1">
      <alignment horizontal="center" vertical="center"/>
    </xf>
    <xf numFmtId="0" fontId="121" fillId="0" borderId="29" xfId="0" applyFont="1" applyBorder="1" applyAlignment="1">
      <alignment horizontal="left" vertical="center" indent="7"/>
    </xf>
    <xf numFmtId="0" fontId="121" fillId="0" borderId="30" xfId="0" applyFont="1" applyBorder="1" applyAlignment="1">
      <alignment horizontal="left" vertical="center" indent="7"/>
    </xf>
    <xf numFmtId="0" fontId="121" fillId="0" borderId="28" xfId="0" applyFont="1" applyBorder="1" applyAlignment="1">
      <alignment horizontal="left" vertical="center" indent="7"/>
    </xf>
    <xf numFmtId="0" fontId="121" fillId="0" borderId="1" xfId="0" applyFont="1" applyBorder="1" applyAlignment="1">
      <alignment horizontal="center" vertical="center" wrapText="1"/>
    </xf>
    <xf numFmtId="17" fontId="121" fillId="0" borderId="1" xfId="0" applyNumberFormat="1" applyFont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 wrapText="1"/>
    </xf>
    <xf numFmtId="0" fontId="133" fillId="0" borderId="0" xfId="0" applyFont="1" applyBorder="1" applyAlignment="1">
      <alignment vertical="center"/>
    </xf>
    <xf numFmtId="0" fontId="148" fillId="0" borderId="0" xfId="0" applyNumberFormat="1" applyFont="1"/>
    <xf numFmtId="0" fontId="133" fillId="0" borderId="0" xfId="0" applyFont="1"/>
    <xf numFmtId="0" fontId="143" fillId="0" borderId="0" xfId="0" applyFont="1"/>
    <xf numFmtId="2" fontId="121" fillId="0" borderId="28" xfId="0" applyNumberFormat="1" applyFont="1" applyBorder="1" applyAlignment="1">
      <alignment horizontal="left" vertical="center" indent="7"/>
    </xf>
    <xf numFmtId="0" fontId="0" fillId="0" borderId="1" xfId="0" applyBorder="1"/>
    <xf numFmtId="213" fontId="135" fillId="0" borderId="1" xfId="0" applyNumberFormat="1" applyFont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 wrapText="1"/>
    </xf>
    <xf numFmtId="0" fontId="122" fillId="0" borderId="0" xfId="0" applyFont="1" applyBorder="1" applyAlignment="1">
      <alignment horizontal="center"/>
    </xf>
    <xf numFmtId="49" fontId="144" fillId="0" borderId="1" xfId="2032" applyNumberFormat="1" applyFont="1" applyBorder="1" applyAlignment="1">
      <alignment horizontal="center" vertical="center" wrapText="1"/>
    </xf>
    <xf numFmtId="0" fontId="144" fillId="0" borderId="17" xfId="2032" applyFont="1" applyBorder="1" applyAlignment="1">
      <alignment horizontal="center" vertical="center" wrapText="1"/>
    </xf>
    <xf numFmtId="0" fontId="144" fillId="0" borderId="18" xfId="2032" applyFont="1" applyBorder="1" applyAlignment="1">
      <alignment horizontal="center" vertical="center" wrapText="1"/>
    </xf>
    <xf numFmtId="0" fontId="144" fillId="0" borderId="1" xfId="2032" applyFont="1" applyBorder="1" applyAlignment="1">
      <alignment horizontal="center" vertical="center" wrapText="1"/>
    </xf>
    <xf numFmtId="0" fontId="144" fillId="0" borderId="1" xfId="2032" applyFont="1" applyBorder="1" applyAlignment="1">
      <alignment horizontal="center" vertical="center"/>
    </xf>
    <xf numFmtId="0" fontId="141" fillId="0" borderId="1" xfId="2032" applyFont="1" applyBorder="1" applyAlignment="1">
      <alignment horizontal="center" vertical="center"/>
    </xf>
    <xf numFmtId="0" fontId="133" fillId="0" borderId="20" xfId="0" applyFont="1" applyBorder="1" applyAlignment="1">
      <alignment vertical="center"/>
    </xf>
    <xf numFmtId="0" fontId="133" fillId="0" borderId="0" xfId="0" applyFont="1" applyBorder="1" applyAlignment="1">
      <alignment vertical="center" wrapText="1"/>
    </xf>
    <xf numFmtId="0" fontId="143" fillId="0" borderId="0" xfId="0" applyFont="1" applyBorder="1" applyAlignment="1">
      <alignment wrapText="1"/>
    </xf>
    <xf numFmtId="0" fontId="122" fillId="0" borderId="0" xfId="0" applyFont="1" applyBorder="1" applyAlignment="1"/>
    <xf numFmtId="0" fontId="158" fillId="0" borderId="0" xfId="0" applyFont="1" applyBorder="1" applyAlignment="1">
      <alignment vertical="center" wrapText="1"/>
    </xf>
    <xf numFmtId="0" fontId="156" fillId="0" borderId="0" xfId="0" applyFont="1" applyAlignment="1">
      <alignment vertical="center" wrapText="1"/>
    </xf>
    <xf numFmtId="0" fontId="122" fillId="0" borderId="0" xfId="0" applyFont="1" applyAlignment="1">
      <alignment horizontal="center"/>
    </xf>
    <xf numFmtId="49" fontId="147" fillId="0" borderId="1" xfId="2032" applyNumberFormat="1" applyFont="1" applyBorder="1" applyAlignment="1">
      <alignment horizontal="center" vertical="center" wrapText="1"/>
    </xf>
    <xf numFmtId="0" fontId="147" fillId="0" borderId="1" xfId="2032" applyFont="1" applyBorder="1" applyAlignment="1">
      <alignment horizontal="center" vertical="center" wrapText="1"/>
    </xf>
    <xf numFmtId="0" fontId="138" fillId="0" borderId="1" xfId="2032" applyFont="1" applyBorder="1" applyAlignment="1">
      <alignment horizontal="center" vertical="center"/>
    </xf>
    <xf numFmtId="0" fontId="147" fillId="0" borderId="29" xfId="2032" applyFont="1" applyBorder="1" applyAlignment="1">
      <alignment horizontal="center" vertical="center"/>
    </xf>
    <xf numFmtId="0" fontId="147" fillId="0" borderId="28" xfId="2032" applyFont="1" applyBorder="1" applyAlignment="1">
      <alignment horizontal="center" vertical="center"/>
    </xf>
    <xf numFmtId="0" fontId="133" fillId="0" borderId="20" xfId="0" applyFont="1" applyBorder="1" applyAlignment="1">
      <alignment horizontal="right" wrapText="1"/>
    </xf>
    <xf numFmtId="0" fontId="143" fillId="0" borderId="20" xfId="0" applyFont="1" applyBorder="1" applyAlignment="1">
      <alignment horizontal="right" wrapText="1"/>
    </xf>
    <xf numFmtId="0" fontId="121" fillId="0" borderId="1" xfId="0" applyFont="1" applyBorder="1" applyAlignment="1">
      <alignment horizontal="center" vertical="center"/>
    </xf>
    <xf numFmtId="0" fontId="145" fillId="0" borderId="0" xfId="0" applyFont="1" applyFill="1" applyAlignment="1">
      <alignment horizontal="center" wrapText="1"/>
    </xf>
    <xf numFmtId="0" fontId="121" fillId="0" borderId="17" xfId="0" applyFont="1" applyBorder="1" applyAlignment="1">
      <alignment horizontal="center"/>
    </xf>
    <xf numFmtId="0" fontId="121" fillId="0" borderId="18" xfId="0" applyFont="1" applyBorder="1" applyAlignment="1">
      <alignment horizontal="center"/>
    </xf>
    <xf numFmtId="0" fontId="121" fillId="0" borderId="17" xfId="0" applyFont="1" applyBorder="1" applyAlignment="1">
      <alignment horizontal="center" vertical="center" wrapText="1"/>
    </xf>
    <xf numFmtId="0" fontId="121" fillId="0" borderId="18" xfId="0" applyFont="1" applyBorder="1" applyAlignment="1">
      <alignment horizontal="center" vertical="center" wrapText="1"/>
    </xf>
    <xf numFmtId="0" fontId="133" fillId="0" borderId="20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21" fillId="0" borderId="29" xfId="0" applyFont="1" applyBorder="1" applyAlignment="1">
      <alignment horizontal="left" vertical="center" indent="7"/>
    </xf>
    <xf numFmtId="0" fontId="121" fillId="0" borderId="30" xfId="0" applyFont="1" applyBorder="1" applyAlignment="1">
      <alignment horizontal="left" vertical="center" indent="7"/>
    </xf>
    <xf numFmtId="0" fontId="121" fillId="0" borderId="28" xfId="0" applyFont="1" applyBorder="1" applyAlignment="1">
      <alignment horizontal="left" vertical="center" indent="7"/>
    </xf>
    <xf numFmtId="0" fontId="121" fillId="0" borderId="1" xfId="0" applyFont="1" applyBorder="1" applyAlignment="1">
      <alignment horizontal="center" vertical="center" wrapText="1"/>
    </xf>
    <xf numFmtId="17" fontId="121" fillId="0" borderId="1" xfId="0" applyNumberFormat="1" applyFont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 wrapText="1"/>
    </xf>
    <xf numFmtId="0" fontId="121" fillId="0" borderId="17" xfId="0" applyFont="1" applyBorder="1" applyAlignment="1">
      <alignment horizontal="center" vertical="center"/>
    </xf>
    <xf numFmtId="0" fontId="124" fillId="0" borderId="0" xfId="0" applyFont="1" applyAlignment="1">
      <alignment horizontal="left" vertical="center"/>
    </xf>
    <xf numFmtId="0" fontId="124" fillId="0" borderId="0" xfId="0" applyFont="1" applyBorder="1" applyAlignment="1">
      <alignment horizontal="left" wrapText="1"/>
    </xf>
    <xf numFmtId="0" fontId="124" fillId="0" borderId="0" xfId="0" applyFont="1" applyFill="1" applyAlignment="1">
      <alignment horizontal="left" vertical="center" wrapText="1"/>
    </xf>
    <xf numFmtId="0" fontId="124" fillId="0" borderId="0" xfId="0" applyFont="1" applyFill="1" applyAlignment="1">
      <alignment horizontal="center" vertical="center"/>
    </xf>
    <xf numFmtId="0" fontId="124" fillId="0" borderId="0" xfId="0" applyFont="1" applyFill="1" applyBorder="1" applyAlignment="1">
      <alignment horizontal="left" vertical="center" wrapText="1"/>
    </xf>
    <xf numFmtId="0" fontId="145" fillId="0" borderId="0" xfId="0" applyFont="1" applyFill="1" applyAlignment="1">
      <alignment horizontal="justify" vertical="center" wrapText="1"/>
    </xf>
    <xf numFmtId="0" fontId="121" fillId="0" borderId="19" xfId="0" applyFont="1" applyBorder="1" applyAlignment="1">
      <alignment horizontal="center" vertical="center"/>
    </xf>
    <xf numFmtId="0" fontId="121" fillId="0" borderId="31" xfId="0" applyFont="1" applyBorder="1" applyAlignment="1">
      <alignment horizontal="center" vertical="center"/>
    </xf>
    <xf numFmtId="0" fontId="121" fillId="0" borderId="18" xfId="0" applyFont="1" applyBorder="1" applyAlignment="1">
      <alignment horizontal="center" vertical="center"/>
    </xf>
    <xf numFmtId="0" fontId="135" fillId="0" borderId="20" xfId="0" applyFont="1" applyBorder="1" applyAlignment="1">
      <alignment horizontal="right" vertical="center" wrapText="1"/>
    </xf>
    <xf numFmtId="0" fontId="137" fillId="0" borderId="2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21" fillId="0" borderId="21" xfId="0" applyFont="1" applyBorder="1" applyAlignment="1">
      <alignment horizontal="center" vertical="center" wrapText="1"/>
    </xf>
    <xf numFmtId="0" fontId="121" fillId="0" borderId="19" xfId="0" applyFont="1" applyBorder="1" applyAlignment="1">
      <alignment horizontal="center" vertical="center" wrapText="1"/>
    </xf>
    <xf numFmtId="0" fontId="121" fillId="0" borderId="32" xfId="0" applyFont="1" applyBorder="1" applyAlignment="1">
      <alignment horizontal="center" vertical="center" wrapText="1"/>
    </xf>
    <xf numFmtId="0" fontId="121" fillId="0" borderId="22" xfId="0" applyFont="1" applyBorder="1" applyAlignment="1">
      <alignment horizontal="center" vertical="center" wrapText="1"/>
    </xf>
    <xf numFmtId="0" fontId="121" fillId="0" borderId="15" xfId="0" applyFont="1" applyBorder="1" applyAlignment="1">
      <alignment horizontal="center" vertical="center" wrapText="1"/>
    </xf>
    <xf numFmtId="0" fontId="121" fillId="0" borderId="31" xfId="0" applyFont="1" applyBorder="1" applyAlignment="1">
      <alignment horizontal="center" vertical="center" wrapText="1"/>
    </xf>
    <xf numFmtId="0" fontId="121" fillId="0" borderId="33" xfId="0" applyFont="1" applyBorder="1" applyAlignment="1">
      <alignment horizontal="center" vertical="center" wrapText="1"/>
    </xf>
    <xf numFmtId="0" fontId="135" fillId="0" borderId="1" xfId="0" applyNumberFormat="1" applyFont="1" applyBorder="1" applyAlignment="1">
      <alignment horizontal="center" vertical="center" wrapText="1"/>
    </xf>
    <xf numFmtId="49" fontId="138" fillId="0" borderId="17" xfId="2019" applyNumberFormat="1" applyFont="1" applyBorder="1" applyAlignment="1">
      <alignment horizontal="center" vertical="center" wrapText="1"/>
    </xf>
    <xf numFmtId="49" fontId="138" fillId="0" borderId="18" xfId="2019" applyNumberFormat="1" applyFont="1" applyBorder="1" applyAlignment="1">
      <alignment horizontal="center" vertical="center" wrapText="1"/>
    </xf>
    <xf numFmtId="0" fontId="157" fillId="0" borderId="0" xfId="0" applyNumberFormat="1" applyFont="1" applyAlignment="1">
      <alignment horizontal="center" wrapText="1"/>
    </xf>
    <xf numFmtId="10" fontId="135" fillId="0" borderId="1" xfId="0" applyNumberFormat="1" applyFont="1" applyBorder="1" applyAlignment="1">
      <alignment horizontal="center" vertical="center" wrapText="1"/>
    </xf>
    <xf numFmtId="0" fontId="135" fillId="0" borderId="1" xfId="0" applyNumberFormat="1" applyFont="1" applyBorder="1" applyAlignment="1">
      <alignment horizontal="justify" vertical="center" wrapText="1"/>
    </xf>
    <xf numFmtId="213" fontId="135" fillId="0" borderId="1" xfId="0" applyNumberFormat="1" applyFont="1" applyBorder="1" applyAlignment="1">
      <alignment horizontal="center" vertical="center" wrapText="1"/>
    </xf>
    <xf numFmtId="0" fontId="122" fillId="0" borderId="1" xfId="0" applyFont="1" applyBorder="1" applyAlignment="1">
      <alignment horizontal="justify" vertical="center" wrapText="1"/>
    </xf>
    <xf numFmtId="0" fontId="133" fillId="0" borderId="19" xfId="0" applyFont="1" applyBorder="1" applyAlignment="1">
      <alignment horizontal="center" vertical="top" wrapText="1"/>
    </xf>
    <xf numFmtId="0" fontId="133" fillId="0" borderId="37" xfId="0" applyFont="1" applyBorder="1" applyAlignment="1">
      <alignment horizontal="center" vertical="top" wrapText="1"/>
    </xf>
    <xf numFmtId="0" fontId="133" fillId="0" borderId="32" xfId="0" applyFont="1" applyBorder="1" applyAlignment="1">
      <alignment horizontal="center" vertical="top" wrapText="1"/>
    </xf>
    <xf numFmtId="0" fontId="133" fillId="0" borderId="31" xfId="0" applyFont="1" applyBorder="1" applyAlignment="1">
      <alignment horizontal="center" vertical="top" wrapText="1"/>
    </xf>
    <xf numFmtId="0" fontId="133" fillId="0" borderId="20" xfId="0" applyFont="1" applyBorder="1" applyAlignment="1">
      <alignment horizontal="center" vertical="top" wrapText="1"/>
    </xf>
    <xf numFmtId="0" fontId="133" fillId="0" borderId="33" xfId="0" applyFont="1" applyBorder="1" applyAlignment="1">
      <alignment horizontal="center" vertical="top" wrapText="1"/>
    </xf>
    <xf numFmtId="0" fontId="122" fillId="0" borderId="0" xfId="0" applyFont="1" applyAlignment="1">
      <alignment horizontal="center" wrapText="1"/>
    </xf>
    <xf numFmtId="0" fontId="122" fillId="0" borderId="17" xfId="0" applyFont="1" applyBorder="1" applyAlignment="1">
      <alignment horizontal="left" vertical="center" wrapText="1"/>
    </xf>
    <xf numFmtId="0" fontId="122" fillId="0" borderId="21" xfId="0" applyFont="1" applyBorder="1" applyAlignment="1">
      <alignment horizontal="left" vertical="center" wrapText="1"/>
    </xf>
    <xf numFmtId="0" fontId="122" fillId="0" borderId="18" xfId="0" applyFont="1" applyBorder="1" applyAlignment="1">
      <alignment horizontal="left" vertical="center" wrapText="1"/>
    </xf>
    <xf numFmtId="0" fontId="133" fillId="0" borderId="17" xfId="0" applyFont="1" applyBorder="1" applyAlignment="1">
      <alignment horizontal="center" vertical="top" wrapText="1"/>
    </xf>
    <xf numFmtId="0" fontId="133" fillId="0" borderId="21" xfId="0" applyFont="1" applyBorder="1" applyAlignment="1">
      <alignment horizontal="center" vertical="top" wrapText="1"/>
    </xf>
    <xf numFmtId="0" fontId="133" fillId="0" borderId="18" xfId="0" applyFont="1" applyBorder="1" applyAlignment="1">
      <alignment horizontal="center" vertical="top" wrapText="1"/>
    </xf>
    <xf numFmtId="0" fontId="133" fillId="0" borderId="1" xfId="0" applyFont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 wrapText="1"/>
    </xf>
    <xf numFmtId="0" fontId="121" fillId="0" borderId="0" xfId="0" applyFont="1" applyBorder="1" applyAlignment="1">
      <alignment horizontal="center" wrapText="1"/>
    </xf>
    <xf numFmtId="0" fontId="122" fillId="0" borderId="0" xfId="0" applyFont="1" applyAlignment="1">
      <alignment wrapText="1"/>
    </xf>
    <xf numFmtId="0" fontId="0" fillId="0" borderId="0" xfId="0" applyAlignment="1">
      <alignment wrapText="1" shrinkToFit="1"/>
    </xf>
    <xf numFmtId="0" fontId="140" fillId="0" borderId="0" xfId="0" applyFont="1" applyAlignment="1">
      <alignment horizontal="center" wrapText="1"/>
    </xf>
    <xf numFmtId="0" fontId="140" fillId="0" borderId="0" xfId="0" applyFont="1" applyAlignment="1">
      <alignment horizontal="center"/>
    </xf>
    <xf numFmtId="0" fontId="12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9" fontId="2" fillId="0" borderId="1" xfId="2019" applyNumberFormat="1" applyFont="1" applyBorder="1" applyAlignment="1">
      <alignment horizontal="center" vertical="center" wrapText="1"/>
    </xf>
    <xf numFmtId="0" fontId="122" fillId="0" borderId="1" xfId="0" applyFont="1" applyBorder="1" applyAlignment="1">
      <alignment horizontal="left" vertical="center" wrapText="1"/>
    </xf>
    <xf numFmtId="0" fontId="134" fillId="0" borderId="0" xfId="0" applyFont="1" applyAlignment="1">
      <alignment horizontal="center"/>
    </xf>
    <xf numFmtId="49" fontId="141" fillId="0" borderId="1" xfId="2019" applyNumberFormat="1" applyFont="1" applyBorder="1" applyAlignment="1">
      <alignment horizontal="center" vertical="center" wrapText="1"/>
    </xf>
  </cellXfs>
  <cellStyles count="2274">
    <cellStyle name=" 1" xfId="1"/>
    <cellStyle name=" 1 2" xfId="2036"/>
    <cellStyle name=" 1_Stage1" xfId="2037"/>
    <cellStyle name="_x000a_bidires=100_x000d_" xfId="1120"/>
    <cellStyle name="%" xfId="2"/>
    <cellStyle name="%_Inputs" xfId="3"/>
    <cellStyle name="%_Inputs (const)" xfId="4"/>
    <cellStyle name="%_Inputs Co" xfId="5"/>
    <cellStyle name="?…?ж?Ш?и [0.00]" xfId="1121"/>
    <cellStyle name="?W??_‘O’с?р??" xfId="1122"/>
    <cellStyle name="_CashFlow_2007_проект_02_02_final" xfId="1123"/>
    <cellStyle name="_Model_RAB Мой" xfId="6"/>
    <cellStyle name="_Model_RAB Мой 2" xfId="1124"/>
    <cellStyle name="_Model_RAB Мой 2 2" xfId="2038"/>
    <cellStyle name="_Model_RAB Мой 2_OREP.KU.2011.MONTHLY.02(v0.1)" xfId="1125"/>
    <cellStyle name="_Model_RAB Мой 2_OREP.KU.2011.MONTHLY.02(v0.4)" xfId="1126"/>
    <cellStyle name="_Model_RAB Мой 2_OREP.KU.2011.MONTHLY.11(v1.4)" xfId="1127"/>
    <cellStyle name="_Model_RAB Мой 2_OREP.KU.2011.MONTHLY.11(v1.4) 2" xfId="2039"/>
    <cellStyle name="_Model_RAB Мой 2_OREP.KU.2011.MONTHLY.11(v1.4)_UPDATE.BALANCE.WARM.2012YEAR.TO.1.1" xfId="2040"/>
    <cellStyle name="_Model_RAB Мой 2_OREP.KU.2011.MONTHLY.11(v1.4)_UPDATE.CALC.WARM.2012YEAR.TO.1.1" xfId="2041"/>
    <cellStyle name="_Model_RAB Мой 2_UPDATE.BALANCE.WARM.2012YEAR.TO.1.1" xfId="2042"/>
    <cellStyle name="_Model_RAB Мой 2_UPDATE.CALC.WARM.2012YEAR.TO.1.1" xfId="2043"/>
    <cellStyle name="_Model_RAB Мой 2_UPDATE.MONITORING.OS.EE.2.02.TO.1.3.64" xfId="2044"/>
    <cellStyle name="_Model_RAB Мой 2_UPDATE.OREP.KU.2011.MONTHLY.02.TO.1.2" xfId="1128"/>
    <cellStyle name="_Model_RAB Мой_46EE.2011(v1.0)" xfId="1129"/>
    <cellStyle name="_Model_RAB Мой_46EE.2011(v1.0)_46TE.2011(v1.0)" xfId="1130"/>
    <cellStyle name="_Model_RAB Мой_46EE.2011(v1.0)_INDEX.STATION.2012(v1.0)_" xfId="1131"/>
    <cellStyle name="_Model_RAB Мой_46EE.2011(v1.0)_INDEX.STATION.2012(v2.0)" xfId="1132"/>
    <cellStyle name="_Model_RAB Мой_46EE.2011(v1.0)_INDEX.STATION.2012(v2.1)" xfId="1133"/>
    <cellStyle name="_Model_RAB Мой_46EE.2011(v1.0)_TEPLO.PREDEL.2012.M(v1.1)_test" xfId="1134"/>
    <cellStyle name="_Model_RAB Мой_46EE.2011(v1.2)" xfId="1135"/>
    <cellStyle name="_Model_RAB Мой_46EP.2012(v0.1)" xfId="1136"/>
    <cellStyle name="_Model_RAB Мой_46TE.2011(v1.0)" xfId="1137"/>
    <cellStyle name="_Model_RAB Мой_ARMRAZR" xfId="1138"/>
    <cellStyle name="_Model_RAB Мой_BALANCE.WARM.2010.FACT(v1.0)" xfId="1139"/>
    <cellStyle name="_Model_RAB Мой_BALANCE.WARM.2010.PLAN" xfId="1140"/>
    <cellStyle name="_Model_RAB Мой_BALANCE.WARM.2011YEAR(v0.7)" xfId="1141"/>
    <cellStyle name="_Model_RAB Мой_BALANCE.WARM.2011YEAR.NEW.UPDATE.SCHEME" xfId="7"/>
    <cellStyle name="_Model_RAB Мой_EE.2REK.P2011.4.78(v0.3)" xfId="1142"/>
    <cellStyle name="_Model_RAB Мой_FORM910.2012(v1.1)" xfId="1143"/>
    <cellStyle name="_Model_RAB Мой_INVEST.EE.PLAN.4.78(v0.1)" xfId="1144"/>
    <cellStyle name="_Model_RAB Мой_INVEST.EE.PLAN.4.78(v0.3)" xfId="1145"/>
    <cellStyle name="_Model_RAB Мой_INVEST.EE.PLAN.4.78(v1.0)" xfId="1146"/>
    <cellStyle name="_Model_RAB Мой_INVEST.PLAN.4.78(v0.1)" xfId="1147"/>
    <cellStyle name="_Model_RAB Мой_INVEST.WARM.PLAN.4.78(v0.1)" xfId="1148"/>
    <cellStyle name="_Model_RAB Мой_INVEST_WARM_PLAN" xfId="1149"/>
    <cellStyle name="_Model_RAB Мой_NADB.JNVLS.APTEKA.2011(v1.3.3)" xfId="1150"/>
    <cellStyle name="_Model_RAB Мой_NADB.JNVLS.APTEKA.2011(v1.3.3)_46TE.2011(v1.0)" xfId="1151"/>
    <cellStyle name="_Model_RAB Мой_NADB.JNVLS.APTEKA.2011(v1.3.3)_INDEX.STATION.2012(v1.0)_" xfId="1152"/>
    <cellStyle name="_Model_RAB Мой_NADB.JNVLS.APTEKA.2011(v1.3.3)_INDEX.STATION.2012(v2.0)" xfId="1153"/>
    <cellStyle name="_Model_RAB Мой_NADB.JNVLS.APTEKA.2011(v1.3.3)_INDEX.STATION.2012(v2.1)" xfId="1154"/>
    <cellStyle name="_Model_RAB Мой_NADB.JNVLS.APTEKA.2011(v1.3.3)_TEPLO.PREDEL.2012.M(v1.1)_test" xfId="1155"/>
    <cellStyle name="_Model_RAB Мой_NADB.JNVLS.APTEKA.2011(v1.3.4)" xfId="1156"/>
    <cellStyle name="_Model_RAB Мой_NADB.JNVLS.APTEKA.2011(v1.3.4)_46TE.2011(v1.0)" xfId="1157"/>
    <cellStyle name="_Model_RAB Мой_NADB.JNVLS.APTEKA.2011(v1.3.4)_INDEX.STATION.2012(v1.0)_" xfId="1158"/>
    <cellStyle name="_Model_RAB Мой_NADB.JNVLS.APTEKA.2011(v1.3.4)_INDEX.STATION.2012(v2.0)" xfId="1159"/>
    <cellStyle name="_Model_RAB Мой_NADB.JNVLS.APTEKA.2011(v1.3.4)_INDEX.STATION.2012(v2.1)" xfId="1160"/>
    <cellStyle name="_Model_RAB Мой_NADB.JNVLS.APTEKA.2011(v1.3.4)_TEPLO.PREDEL.2012.M(v1.1)_test" xfId="1161"/>
    <cellStyle name="_Model_RAB Мой_PASSPORT.TEPLO.PROIZV(v2.1)" xfId="1162"/>
    <cellStyle name="_Model_RAB Мой_PR.PROG.WARM.NOTCOMBI.2012.2.16_v1.4(04.04.11) " xfId="2045"/>
    <cellStyle name="_Model_RAB Мой_PREDEL.JKH.UTV.2011(v1.0.1)" xfId="1163"/>
    <cellStyle name="_Model_RAB Мой_PREDEL.JKH.UTV.2011(v1.0.1)_46TE.2011(v1.0)" xfId="1164"/>
    <cellStyle name="_Model_RAB Мой_PREDEL.JKH.UTV.2011(v1.0.1)_INDEX.STATION.2012(v1.0)_" xfId="1165"/>
    <cellStyle name="_Model_RAB Мой_PREDEL.JKH.UTV.2011(v1.0.1)_INDEX.STATION.2012(v2.0)" xfId="1166"/>
    <cellStyle name="_Model_RAB Мой_PREDEL.JKH.UTV.2011(v1.0.1)_INDEX.STATION.2012(v2.1)" xfId="1167"/>
    <cellStyle name="_Model_RAB Мой_PREDEL.JKH.UTV.2011(v1.0.1)_TEPLO.PREDEL.2012.M(v1.1)_test" xfId="1168"/>
    <cellStyle name="_Model_RAB Мой_PREDEL.JKH.UTV.2011(v1.1)" xfId="1169"/>
    <cellStyle name="_Model_RAB Мой_REP.BLR.2012(v1.0)" xfId="1170"/>
    <cellStyle name="_Model_RAB Мой_TEHSHEET" xfId="2046"/>
    <cellStyle name="_Model_RAB Мой_TEPLO.PREDEL.2012.M(v1.1)" xfId="1171"/>
    <cellStyle name="_Model_RAB Мой_TEST.TEMPLATE" xfId="1172"/>
    <cellStyle name="_Model_RAB Мой_UPDATE.46EE.2011.TO.1.1" xfId="1173"/>
    <cellStyle name="_Model_RAB Мой_UPDATE.46TE.2011.TO.1.1" xfId="1174"/>
    <cellStyle name="_Model_RAB Мой_UPDATE.46TE.2011.TO.1.2" xfId="1175"/>
    <cellStyle name="_Model_RAB Мой_UPDATE.BALANCE.WARM.2011YEAR.TO.1.1" xfId="8"/>
    <cellStyle name="_Model_RAB Мой_UPDATE.BALANCE.WARM.2011YEAR.TO.1.1 2" xfId="2025"/>
    <cellStyle name="_Model_RAB Мой_UPDATE.BALANCE.WARM.2011YEAR.TO.1.1_46TE.2011(v1.0)" xfId="1176"/>
    <cellStyle name="_Model_RAB Мой_UPDATE.BALANCE.WARM.2011YEAR.TO.1.1_INDEX.STATION.2012(v1.0)_" xfId="1177"/>
    <cellStyle name="_Model_RAB Мой_UPDATE.BALANCE.WARM.2011YEAR.TO.1.1_INDEX.STATION.2012(v2.0)" xfId="1178"/>
    <cellStyle name="_Model_RAB Мой_UPDATE.BALANCE.WARM.2011YEAR.TO.1.1_INDEX.STATION.2012(v2.1)" xfId="1179"/>
    <cellStyle name="_Model_RAB Мой_UPDATE.BALANCE.WARM.2011YEAR.TO.1.1_OREP.KU.2011.MONTHLY.02(v1.1)" xfId="1180"/>
    <cellStyle name="_Model_RAB Мой_UPDATE.BALANCE.WARM.2011YEAR.TO.1.1_TEPLO.PREDEL.2012.M(v1.1)_test" xfId="1181"/>
    <cellStyle name="_Model_RAB Мой_UPDATE.BALANCE.WARM.2011YEAR.TO.1.2" xfId="2047"/>
    <cellStyle name="_Model_RAB Мой_UPDATE.BALANCE.WARM.2011YEAR.TO.1.4.64" xfId="2048"/>
    <cellStyle name="_Model_RAB Мой_UPDATE.BALANCE.WARM.2011YEAR.TO.1.5.64" xfId="2049"/>
    <cellStyle name="_Model_RAB Мой_UPDATE.MONITORING.OS.EE.2.02.TO.1.3.64" xfId="2050"/>
    <cellStyle name="_Model_RAB Мой_UPDATE.NADB.JNVLS.APTEKA.2011.TO.1.3.4" xfId="1182"/>
    <cellStyle name="_Model_RAB Мой_Книга2_PR.PROG.WARM.NOTCOMBI.2012.2.16_v1.4(04.04.11) " xfId="2051"/>
    <cellStyle name="_Model_RAB_MRSK_svod" xfId="9"/>
    <cellStyle name="_Model_RAB_MRSK_svod 2" xfId="1183"/>
    <cellStyle name="_Model_RAB_MRSK_svod 2 2" xfId="2052"/>
    <cellStyle name="_Model_RAB_MRSK_svod 2_OREP.KU.2011.MONTHLY.02(v0.1)" xfId="1184"/>
    <cellStyle name="_Model_RAB_MRSK_svod 2_OREP.KU.2011.MONTHLY.02(v0.4)" xfId="1185"/>
    <cellStyle name="_Model_RAB_MRSK_svod 2_OREP.KU.2011.MONTHLY.11(v1.4)" xfId="1186"/>
    <cellStyle name="_Model_RAB_MRSK_svod 2_OREP.KU.2011.MONTHLY.11(v1.4) 2" xfId="2053"/>
    <cellStyle name="_Model_RAB_MRSK_svod 2_OREP.KU.2011.MONTHLY.11(v1.4)_UPDATE.BALANCE.WARM.2012YEAR.TO.1.1" xfId="2054"/>
    <cellStyle name="_Model_RAB_MRSK_svod 2_OREP.KU.2011.MONTHLY.11(v1.4)_UPDATE.CALC.WARM.2012YEAR.TO.1.1" xfId="2055"/>
    <cellStyle name="_Model_RAB_MRSK_svod 2_UPDATE.BALANCE.WARM.2012YEAR.TO.1.1" xfId="2056"/>
    <cellStyle name="_Model_RAB_MRSK_svod 2_UPDATE.CALC.WARM.2012YEAR.TO.1.1" xfId="2057"/>
    <cellStyle name="_Model_RAB_MRSK_svod 2_UPDATE.MONITORING.OS.EE.2.02.TO.1.3.64" xfId="2058"/>
    <cellStyle name="_Model_RAB_MRSK_svod 2_UPDATE.OREP.KU.2011.MONTHLY.02.TO.1.2" xfId="1187"/>
    <cellStyle name="_Model_RAB_MRSK_svod_46EE.2011(v1.0)" xfId="1188"/>
    <cellStyle name="_Model_RAB_MRSK_svod_46EE.2011(v1.0)_46TE.2011(v1.0)" xfId="1189"/>
    <cellStyle name="_Model_RAB_MRSK_svod_46EE.2011(v1.0)_INDEX.STATION.2012(v1.0)_" xfId="1190"/>
    <cellStyle name="_Model_RAB_MRSK_svod_46EE.2011(v1.0)_INDEX.STATION.2012(v2.0)" xfId="1191"/>
    <cellStyle name="_Model_RAB_MRSK_svod_46EE.2011(v1.0)_INDEX.STATION.2012(v2.1)" xfId="1192"/>
    <cellStyle name="_Model_RAB_MRSK_svod_46EE.2011(v1.0)_TEPLO.PREDEL.2012.M(v1.1)_test" xfId="1193"/>
    <cellStyle name="_Model_RAB_MRSK_svod_46EE.2011(v1.2)" xfId="1194"/>
    <cellStyle name="_Model_RAB_MRSK_svod_46EP.2012(v0.1)" xfId="1195"/>
    <cellStyle name="_Model_RAB_MRSK_svod_46TE.2011(v1.0)" xfId="1196"/>
    <cellStyle name="_Model_RAB_MRSK_svod_ARMRAZR" xfId="1197"/>
    <cellStyle name="_Model_RAB_MRSK_svod_BALANCE.WARM.2010.FACT(v1.0)" xfId="1198"/>
    <cellStyle name="_Model_RAB_MRSK_svod_BALANCE.WARM.2010.PLAN" xfId="1199"/>
    <cellStyle name="_Model_RAB_MRSK_svod_BALANCE.WARM.2011YEAR(v0.7)" xfId="1200"/>
    <cellStyle name="_Model_RAB_MRSK_svod_BALANCE.WARM.2011YEAR.NEW.UPDATE.SCHEME" xfId="10"/>
    <cellStyle name="_Model_RAB_MRSK_svod_EE.2REK.P2011.4.78(v0.3)" xfId="1201"/>
    <cellStyle name="_Model_RAB_MRSK_svod_FORM910.2012(v1.1)" xfId="1202"/>
    <cellStyle name="_Model_RAB_MRSK_svod_INVEST.EE.PLAN.4.78(v0.1)" xfId="1203"/>
    <cellStyle name="_Model_RAB_MRSK_svod_INVEST.EE.PLAN.4.78(v0.3)" xfId="1204"/>
    <cellStyle name="_Model_RAB_MRSK_svod_INVEST.EE.PLAN.4.78(v1.0)" xfId="1205"/>
    <cellStyle name="_Model_RAB_MRSK_svod_INVEST.PLAN.4.78(v0.1)" xfId="1206"/>
    <cellStyle name="_Model_RAB_MRSK_svod_INVEST.WARM.PLAN.4.78(v0.1)" xfId="1207"/>
    <cellStyle name="_Model_RAB_MRSK_svod_INVEST_WARM_PLAN" xfId="1208"/>
    <cellStyle name="_Model_RAB_MRSK_svod_NADB.JNVLS.APTEKA.2011(v1.3.3)" xfId="1209"/>
    <cellStyle name="_Model_RAB_MRSK_svod_NADB.JNVLS.APTEKA.2011(v1.3.3)_46TE.2011(v1.0)" xfId="1210"/>
    <cellStyle name="_Model_RAB_MRSK_svod_NADB.JNVLS.APTEKA.2011(v1.3.3)_INDEX.STATION.2012(v1.0)_" xfId="1211"/>
    <cellStyle name="_Model_RAB_MRSK_svod_NADB.JNVLS.APTEKA.2011(v1.3.3)_INDEX.STATION.2012(v2.0)" xfId="1212"/>
    <cellStyle name="_Model_RAB_MRSK_svod_NADB.JNVLS.APTEKA.2011(v1.3.3)_INDEX.STATION.2012(v2.1)" xfId="1213"/>
    <cellStyle name="_Model_RAB_MRSK_svod_NADB.JNVLS.APTEKA.2011(v1.3.3)_TEPLO.PREDEL.2012.M(v1.1)_test" xfId="1214"/>
    <cellStyle name="_Model_RAB_MRSK_svod_NADB.JNVLS.APTEKA.2011(v1.3.4)" xfId="1215"/>
    <cellStyle name="_Model_RAB_MRSK_svod_NADB.JNVLS.APTEKA.2011(v1.3.4)_46TE.2011(v1.0)" xfId="1216"/>
    <cellStyle name="_Model_RAB_MRSK_svod_NADB.JNVLS.APTEKA.2011(v1.3.4)_INDEX.STATION.2012(v1.0)_" xfId="1217"/>
    <cellStyle name="_Model_RAB_MRSK_svod_NADB.JNVLS.APTEKA.2011(v1.3.4)_INDEX.STATION.2012(v2.0)" xfId="1218"/>
    <cellStyle name="_Model_RAB_MRSK_svod_NADB.JNVLS.APTEKA.2011(v1.3.4)_INDEX.STATION.2012(v2.1)" xfId="1219"/>
    <cellStyle name="_Model_RAB_MRSK_svod_NADB.JNVLS.APTEKA.2011(v1.3.4)_TEPLO.PREDEL.2012.M(v1.1)_test" xfId="1220"/>
    <cellStyle name="_Model_RAB_MRSK_svod_PASSPORT.TEPLO.PROIZV(v2.1)" xfId="1221"/>
    <cellStyle name="_Model_RAB_MRSK_svod_PR.PROG.WARM.NOTCOMBI.2012.2.16_v1.4(04.04.11) " xfId="2059"/>
    <cellStyle name="_Model_RAB_MRSK_svod_PREDEL.JKH.UTV.2011(v1.0.1)" xfId="1222"/>
    <cellStyle name="_Model_RAB_MRSK_svod_PREDEL.JKH.UTV.2011(v1.0.1)_46TE.2011(v1.0)" xfId="1223"/>
    <cellStyle name="_Model_RAB_MRSK_svod_PREDEL.JKH.UTV.2011(v1.0.1)_INDEX.STATION.2012(v1.0)_" xfId="1224"/>
    <cellStyle name="_Model_RAB_MRSK_svod_PREDEL.JKH.UTV.2011(v1.0.1)_INDEX.STATION.2012(v2.0)" xfId="1225"/>
    <cellStyle name="_Model_RAB_MRSK_svod_PREDEL.JKH.UTV.2011(v1.0.1)_INDEX.STATION.2012(v2.1)" xfId="1226"/>
    <cellStyle name="_Model_RAB_MRSK_svod_PREDEL.JKH.UTV.2011(v1.0.1)_TEPLO.PREDEL.2012.M(v1.1)_test" xfId="1227"/>
    <cellStyle name="_Model_RAB_MRSK_svod_PREDEL.JKH.UTV.2011(v1.1)" xfId="1228"/>
    <cellStyle name="_Model_RAB_MRSK_svod_REP.BLR.2012(v1.0)" xfId="1229"/>
    <cellStyle name="_Model_RAB_MRSK_svod_TEHSHEET" xfId="2060"/>
    <cellStyle name="_Model_RAB_MRSK_svod_TEPLO.PREDEL.2012.M(v1.1)" xfId="1230"/>
    <cellStyle name="_Model_RAB_MRSK_svod_TEST.TEMPLATE" xfId="1231"/>
    <cellStyle name="_Model_RAB_MRSK_svod_UPDATE.46EE.2011.TO.1.1" xfId="1232"/>
    <cellStyle name="_Model_RAB_MRSK_svod_UPDATE.46TE.2011.TO.1.1" xfId="1233"/>
    <cellStyle name="_Model_RAB_MRSK_svod_UPDATE.46TE.2011.TO.1.2" xfId="1234"/>
    <cellStyle name="_Model_RAB_MRSK_svod_UPDATE.BALANCE.WARM.2011YEAR.TO.1.1" xfId="11"/>
    <cellStyle name="_Model_RAB_MRSK_svod_UPDATE.BALANCE.WARM.2011YEAR.TO.1.1 2" xfId="2024"/>
    <cellStyle name="_Model_RAB_MRSK_svod_UPDATE.BALANCE.WARM.2011YEAR.TO.1.1_46TE.2011(v1.0)" xfId="1235"/>
    <cellStyle name="_Model_RAB_MRSK_svod_UPDATE.BALANCE.WARM.2011YEAR.TO.1.1_INDEX.STATION.2012(v1.0)_" xfId="1236"/>
    <cellStyle name="_Model_RAB_MRSK_svod_UPDATE.BALANCE.WARM.2011YEAR.TO.1.1_INDEX.STATION.2012(v2.0)" xfId="1237"/>
    <cellStyle name="_Model_RAB_MRSK_svod_UPDATE.BALANCE.WARM.2011YEAR.TO.1.1_INDEX.STATION.2012(v2.1)" xfId="1238"/>
    <cellStyle name="_Model_RAB_MRSK_svod_UPDATE.BALANCE.WARM.2011YEAR.TO.1.1_OREP.KU.2011.MONTHLY.02(v1.1)" xfId="1239"/>
    <cellStyle name="_Model_RAB_MRSK_svod_UPDATE.BALANCE.WARM.2011YEAR.TO.1.1_TEPLO.PREDEL.2012.M(v1.1)_test" xfId="1240"/>
    <cellStyle name="_Model_RAB_MRSK_svod_UPDATE.BALANCE.WARM.2011YEAR.TO.1.2" xfId="2061"/>
    <cellStyle name="_Model_RAB_MRSK_svod_UPDATE.BALANCE.WARM.2011YEAR.TO.1.4.64" xfId="2062"/>
    <cellStyle name="_Model_RAB_MRSK_svod_UPDATE.BALANCE.WARM.2011YEAR.TO.1.5.64" xfId="2063"/>
    <cellStyle name="_Model_RAB_MRSK_svod_UPDATE.MONITORING.OS.EE.2.02.TO.1.3.64" xfId="2064"/>
    <cellStyle name="_Model_RAB_MRSK_svod_UPDATE.NADB.JNVLS.APTEKA.2011.TO.1.3.4" xfId="1241"/>
    <cellStyle name="_Model_RAB_MRSK_svod_Книга2_PR.PROG.WARM.NOTCOMBI.2012.2.16_v1.4(04.04.11) " xfId="2065"/>
    <cellStyle name="_Plug" xfId="1242"/>
    <cellStyle name="_Бюджет2006_ПОКАЗАТЕЛИ СВОДНЫЕ" xfId="1243"/>
    <cellStyle name="_ВО ОП ТЭС-ОТ- 2007" xfId="12"/>
    <cellStyle name="_ВО ОП ТЭС-ОТ- 2007_Новая инструкция1_фст" xfId="1244"/>
    <cellStyle name="_ВФ ОАО ТЭС-ОТ- 2009" xfId="13"/>
    <cellStyle name="_ВФ ОАО ТЭС-ОТ- 2009_Новая инструкция1_фст" xfId="1245"/>
    <cellStyle name="_выручка по присоединениям2" xfId="14"/>
    <cellStyle name="_выручка по присоединениям2_Новая инструкция1_фст" xfId="1246"/>
    <cellStyle name="_Договор аренды ЯЭ с разбивкой" xfId="15"/>
    <cellStyle name="_Договор аренды ЯЭ с разбивкой_Новая инструкция1_фст" xfId="1247"/>
    <cellStyle name="_Защита ФЗП" xfId="1248"/>
    <cellStyle name="_Исходные данные для модели" xfId="16"/>
    <cellStyle name="_Исходные данные для модели_Новая инструкция1_фст" xfId="1249"/>
    <cellStyle name="_Консолидация-2008-проект-new" xfId="1250"/>
    <cellStyle name="_МОДЕЛЬ_1 (2)" xfId="17"/>
    <cellStyle name="_МОДЕЛЬ_1 (2) 2" xfId="1251"/>
    <cellStyle name="_МОДЕЛЬ_1 (2) 2 2" xfId="2066"/>
    <cellStyle name="_МОДЕЛЬ_1 (2) 2_OREP.KU.2011.MONTHLY.02(v0.1)" xfId="1252"/>
    <cellStyle name="_МОДЕЛЬ_1 (2) 2_OREP.KU.2011.MONTHLY.02(v0.4)" xfId="1253"/>
    <cellStyle name="_МОДЕЛЬ_1 (2) 2_OREP.KU.2011.MONTHLY.11(v1.4)" xfId="1254"/>
    <cellStyle name="_МОДЕЛЬ_1 (2) 2_OREP.KU.2011.MONTHLY.11(v1.4) 2" xfId="2067"/>
    <cellStyle name="_МОДЕЛЬ_1 (2) 2_OREP.KU.2011.MONTHLY.11(v1.4)_UPDATE.BALANCE.WARM.2012YEAR.TO.1.1" xfId="2068"/>
    <cellStyle name="_МОДЕЛЬ_1 (2) 2_OREP.KU.2011.MONTHLY.11(v1.4)_UPDATE.CALC.WARM.2012YEAR.TO.1.1" xfId="2069"/>
    <cellStyle name="_МОДЕЛЬ_1 (2) 2_UPDATE.BALANCE.WARM.2012YEAR.TO.1.1" xfId="2070"/>
    <cellStyle name="_МОДЕЛЬ_1 (2) 2_UPDATE.CALC.WARM.2012YEAR.TO.1.1" xfId="2071"/>
    <cellStyle name="_МОДЕЛЬ_1 (2) 2_UPDATE.MONITORING.OS.EE.2.02.TO.1.3.64" xfId="2072"/>
    <cellStyle name="_МОДЕЛЬ_1 (2) 2_UPDATE.OREP.KU.2011.MONTHLY.02.TO.1.2" xfId="1255"/>
    <cellStyle name="_МОДЕЛЬ_1 (2)_46EE.2011(v1.0)" xfId="1256"/>
    <cellStyle name="_МОДЕЛЬ_1 (2)_46EE.2011(v1.0)_46TE.2011(v1.0)" xfId="1257"/>
    <cellStyle name="_МОДЕЛЬ_1 (2)_46EE.2011(v1.0)_INDEX.STATION.2012(v1.0)_" xfId="1258"/>
    <cellStyle name="_МОДЕЛЬ_1 (2)_46EE.2011(v1.0)_INDEX.STATION.2012(v2.0)" xfId="1259"/>
    <cellStyle name="_МОДЕЛЬ_1 (2)_46EE.2011(v1.0)_INDEX.STATION.2012(v2.1)" xfId="1260"/>
    <cellStyle name="_МОДЕЛЬ_1 (2)_46EE.2011(v1.0)_TEPLO.PREDEL.2012.M(v1.1)_test" xfId="1261"/>
    <cellStyle name="_МОДЕЛЬ_1 (2)_46EE.2011(v1.2)" xfId="1262"/>
    <cellStyle name="_МОДЕЛЬ_1 (2)_46EP.2012(v0.1)" xfId="1263"/>
    <cellStyle name="_МОДЕЛЬ_1 (2)_46TE.2011(v1.0)" xfId="1264"/>
    <cellStyle name="_МОДЕЛЬ_1 (2)_ARMRAZR" xfId="1265"/>
    <cellStyle name="_МОДЕЛЬ_1 (2)_BALANCE.WARM.2010.FACT(v1.0)" xfId="1266"/>
    <cellStyle name="_МОДЕЛЬ_1 (2)_BALANCE.WARM.2010.PLAN" xfId="1267"/>
    <cellStyle name="_МОДЕЛЬ_1 (2)_BALANCE.WARM.2011YEAR(v0.7)" xfId="1268"/>
    <cellStyle name="_МОДЕЛЬ_1 (2)_BALANCE.WARM.2011YEAR.NEW.UPDATE.SCHEME" xfId="18"/>
    <cellStyle name="_МОДЕЛЬ_1 (2)_EE.2REK.P2011.4.78(v0.3)" xfId="1269"/>
    <cellStyle name="_МОДЕЛЬ_1 (2)_FORM910.2012(v1.1)" xfId="1270"/>
    <cellStyle name="_МОДЕЛЬ_1 (2)_INVEST.EE.PLAN.4.78(v0.1)" xfId="1271"/>
    <cellStyle name="_МОДЕЛЬ_1 (2)_INVEST.EE.PLAN.4.78(v0.3)" xfId="1272"/>
    <cellStyle name="_МОДЕЛЬ_1 (2)_INVEST.EE.PLAN.4.78(v1.0)" xfId="1273"/>
    <cellStyle name="_МОДЕЛЬ_1 (2)_INVEST.PLAN.4.78(v0.1)" xfId="1274"/>
    <cellStyle name="_МОДЕЛЬ_1 (2)_INVEST.WARM.PLAN.4.78(v0.1)" xfId="1275"/>
    <cellStyle name="_МОДЕЛЬ_1 (2)_INVEST_WARM_PLAN" xfId="1276"/>
    <cellStyle name="_МОДЕЛЬ_1 (2)_NADB.JNVLS.APTEKA.2011(v1.3.3)" xfId="1277"/>
    <cellStyle name="_МОДЕЛЬ_1 (2)_NADB.JNVLS.APTEKA.2011(v1.3.3)_46TE.2011(v1.0)" xfId="1278"/>
    <cellStyle name="_МОДЕЛЬ_1 (2)_NADB.JNVLS.APTEKA.2011(v1.3.3)_INDEX.STATION.2012(v1.0)_" xfId="1279"/>
    <cellStyle name="_МОДЕЛЬ_1 (2)_NADB.JNVLS.APTEKA.2011(v1.3.3)_INDEX.STATION.2012(v2.0)" xfId="1280"/>
    <cellStyle name="_МОДЕЛЬ_1 (2)_NADB.JNVLS.APTEKA.2011(v1.3.3)_INDEX.STATION.2012(v2.1)" xfId="1281"/>
    <cellStyle name="_МОДЕЛЬ_1 (2)_NADB.JNVLS.APTEKA.2011(v1.3.3)_TEPLO.PREDEL.2012.M(v1.1)_test" xfId="1282"/>
    <cellStyle name="_МОДЕЛЬ_1 (2)_NADB.JNVLS.APTEKA.2011(v1.3.4)" xfId="1283"/>
    <cellStyle name="_МОДЕЛЬ_1 (2)_NADB.JNVLS.APTEKA.2011(v1.3.4)_46TE.2011(v1.0)" xfId="1284"/>
    <cellStyle name="_МОДЕЛЬ_1 (2)_NADB.JNVLS.APTEKA.2011(v1.3.4)_INDEX.STATION.2012(v1.0)_" xfId="1285"/>
    <cellStyle name="_МОДЕЛЬ_1 (2)_NADB.JNVLS.APTEKA.2011(v1.3.4)_INDEX.STATION.2012(v2.0)" xfId="1286"/>
    <cellStyle name="_МОДЕЛЬ_1 (2)_NADB.JNVLS.APTEKA.2011(v1.3.4)_INDEX.STATION.2012(v2.1)" xfId="1287"/>
    <cellStyle name="_МОДЕЛЬ_1 (2)_NADB.JNVLS.APTEKA.2011(v1.3.4)_TEPLO.PREDEL.2012.M(v1.1)_test" xfId="1288"/>
    <cellStyle name="_МОДЕЛЬ_1 (2)_PASSPORT.TEPLO.PROIZV(v2.1)" xfId="1289"/>
    <cellStyle name="_МОДЕЛЬ_1 (2)_PR.PROG.WARM.NOTCOMBI.2012.2.16_v1.4(04.04.11) " xfId="2075"/>
    <cellStyle name="_МОДЕЛЬ_1 (2)_PREDEL.JKH.UTV.2011(v1.0.1)" xfId="1290"/>
    <cellStyle name="_МОДЕЛЬ_1 (2)_PREDEL.JKH.UTV.2011(v1.0.1)_46TE.2011(v1.0)" xfId="1291"/>
    <cellStyle name="_МОДЕЛЬ_1 (2)_PREDEL.JKH.UTV.2011(v1.0.1)_INDEX.STATION.2012(v1.0)_" xfId="1292"/>
    <cellStyle name="_МОДЕЛЬ_1 (2)_PREDEL.JKH.UTV.2011(v1.0.1)_INDEX.STATION.2012(v2.0)" xfId="1293"/>
    <cellStyle name="_МОДЕЛЬ_1 (2)_PREDEL.JKH.UTV.2011(v1.0.1)_INDEX.STATION.2012(v2.1)" xfId="1294"/>
    <cellStyle name="_МОДЕЛЬ_1 (2)_PREDEL.JKH.UTV.2011(v1.0.1)_TEPLO.PREDEL.2012.M(v1.1)_test" xfId="1295"/>
    <cellStyle name="_МОДЕЛЬ_1 (2)_PREDEL.JKH.UTV.2011(v1.1)" xfId="1296"/>
    <cellStyle name="_МОДЕЛЬ_1 (2)_REP.BLR.2012(v1.0)" xfId="1297"/>
    <cellStyle name="_МОДЕЛЬ_1 (2)_TEHSHEET" xfId="2076"/>
    <cellStyle name="_МОДЕЛЬ_1 (2)_TEPLO.PREDEL.2012.M(v1.1)" xfId="1298"/>
    <cellStyle name="_МОДЕЛЬ_1 (2)_TEST.TEMPLATE" xfId="1299"/>
    <cellStyle name="_МОДЕЛЬ_1 (2)_UPDATE.46EE.2011.TO.1.1" xfId="1300"/>
    <cellStyle name="_МОДЕЛЬ_1 (2)_UPDATE.46TE.2011.TO.1.1" xfId="1301"/>
    <cellStyle name="_МОДЕЛЬ_1 (2)_UPDATE.46TE.2011.TO.1.2" xfId="1302"/>
    <cellStyle name="_МОДЕЛЬ_1 (2)_UPDATE.BALANCE.WARM.2011YEAR.TO.1.1" xfId="19"/>
    <cellStyle name="_МОДЕЛЬ_1 (2)_UPDATE.BALANCE.WARM.2011YEAR.TO.1.1 2" xfId="2030"/>
    <cellStyle name="_МОДЕЛЬ_1 (2)_UPDATE.BALANCE.WARM.2011YEAR.TO.1.1_46TE.2011(v1.0)" xfId="1303"/>
    <cellStyle name="_МОДЕЛЬ_1 (2)_UPDATE.BALANCE.WARM.2011YEAR.TO.1.1_INDEX.STATION.2012(v1.0)_" xfId="1304"/>
    <cellStyle name="_МОДЕЛЬ_1 (2)_UPDATE.BALANCE.WARM.2011YEAR.TO.1.1_INDEX.STATION.2012(v2.0)" xfId="1305"/>
    <cellStyle name="_МОДЕЛЬ_1 (2)_UPDATE.BALANCE.WARM.2011YEAR.TO.1.1_INDEX.STATION.2012(v2.1)" xfId="1306"/>
    <cellStyle name="_МОДЕЛЬ_1 (2)_UPDATE.BALANCE.WARM.2011YEAR.TO.1.1_OREP.KU.2011.MONTHLY.02(v1.1)" xfId="1307"/>
    <cellStyle name="_МОДЕЛЬ_1 (2)_UPDATE.BALANCE.WARM.2011YEAR.TO.1.1_TEPLO.PREDEL.2012.M(v1.1)_test" xfId="1308"/>
    <cellStyle name="_МОДЕЛЬ_1 (2)_UPDATE.BALANCE.WARM.2011YEAR.TO.1.2" xfId="2077"/>
    <cellStyle name="_МОДЕЛЬ_1 (2)_UPDATE.BALANCE.WARM.2011YEAR.TO.1.4.64" xfId="2078"/>
    <cellStyle name="_МОДЕЛЬ_1 (2)_UPDATE.BALANCE.WARM.2011YEAR.TO.1.5.64" xfId="2079"/>
    <cellStyle name="_МОДЕЛЬ_1 (2)_UPDATE.MONITORING.OS.EE.2.02.TO.1.3.64" xfId="2080"/>
    <cellStyle name="_МОДЕЛЬ_1 (2)_UPDATE.NADB.JNVLS.APTEKA.2011.TO.1.3.4" xfId="1309"/>
    <cellStyle name="_МОДЕЛЬ_1 (2)_Книга2_PR.PROG.WARM.NOTCOMBI.2012.2.16_v1.4(04.04.11) " xfId="2081"/>
    <cellStyle name="_НВВ 2009 постатейно свод по филиалам_09_02_09" xfId="20"/>
    <cellStyle name="_НВВ 2009 постатейно свод по филиалам_09_02_09_Новая инструкция1_фст" xfId="1310"/>
    <cellStyle name="_НВВ 2009 постатейно свод по филиалам_для Валентина" xfId="21"/>
    <cellStyle name="_НВВ 2009 постатейно свод по филиалам_для Валентина_Новая инструкция1_фст" xfId="1311"/>
    <cellStyle name="_Омск" xfId="22"/>
    <cellStyle name="_Омск_Новая инструкция1_фст" xfId="1312"/>
    <cellStyle name="_ОТ ИД 2009" xfId="23"/>
    <cellStyle name="_ОТ ИД 2009_Новая инструкция1_фст" xfId="1313"/>
    <cellStyle name="_Передача 2005_отпр в РЭК_сентябрь2005" xfId="2082"/>
    <cellStyle name="_пр 5 тариф RAB" xfId="24"/>
    <cellStyle name="_пр 5 тариф RAB 2" xfId="1314"/>
    <cellStyle name="_пр 5 тариф RAB 2 2" xfId="2083"/>
    <cellStyle name="_пр 5 тариф RAB 2_OREP.KU.2011.MONTHLY.02(v0.1)" xfId="1315"/>
    <cellStyle name="_пр 5 тариф RAB 2_OREP.KU.2011.MONTHLY.02(v0.4)" xfId="1316"/>
    <cellStyle name="_пр 5 тариф RAB 2_OREP.KU.2011.MONTHLY.11(v1.4)" xfId="1317"/>
    <cellStyle name="_пр 5 тариф RAB 2_OREP.KU.2011.MONTHLY.11(v1.4) 2" xfId="2084"/>
    <cellStyle name="_пр 5 тариф RAB 2_OREP.KU.2011.MONTHLY.11(v1.4)_UPDATE.BALANCE.WARM.2012YEAR.TO.1.1" xfId="2085"/>
    <cellStyle name="_пр 5 тариф RAB 2_OREP.KU.2011.MONTHLY.11(v1.4)_UPDATE.CALC.WARM.2012YEAR.TO.1.1" xfId="2086"/>
    <cellStyle name="_пр 5 тариф RAB 2_UPDATE.BALANCE.WARM.2012YEAR.TO.1.1" xfId="2087"/>
    <cellStyle name="_пр 5 тариф RAB 2_UPDATE.CALC.WARM.2012YEAR.TO.1.1" xfId="2088"/>
    <cellStyle name="_пр 5 тариф RAB 2_UPDATE.MONITORING.OS.EE.2.02.TO.1.3.64" xfId="2089"/>
    <cellStyle name="_пр 5 тариф RAB 2_UPDATE.OREP.KU.2011.MONTHLY.02.TO.1.2" xfId="1318"/>
    <cellStyle name="_пр 5 тариф RAB_46EE.2011(v1.0)" xfId="1319"/>
    <cellStyle name="_пр 5 тариф RAB_46EE.2011(v1.0)_46TE.2011(v1.0)" xfId="1320"/>
    <cellStyle name="_пр 5 тариф RAB_46EE.2011(v1.0)_INDEX.STATION.2012(v1.0)_" xfId="1321"/>
    <cellStyle name="_пр 5 тариф RAB_46EE.2011(v1.0)_INDEX.STATION.2012(v2.0)" xfId="1322"/>
    <cellStyle name="_пр 5 тариф RAB_46EE.2011(v1.0)_INDEX.STATION.2012(v2.1)" xfId="1323"/>
    <cellStyle name="_пр 5 тариф RAB_46EE.2011(v1.0)_TEPLO.PREDEL.2012.M(v1.1)_test" xfId="1324"/>
    <cellStyle name="_пр 5 тариф RAB_46EE.2011(v1.2)" xfId="1325"/>
    <cellStyle name="_пр 5 тариф RAB_46EP.2012(v0.1)" xfId="1326"/>
    <cellStyle name="_пр 5 тариф RAB_46TE.2011(v1.0)" xfId="1327"/>
    <cellStyle name="_пр 5 тариф RAB_ARMRAZR" xfId="1328"/>
    <cellStyle name="_пр 5 тариф RAB_BALANCE.WARM.2010.FACT(v1.0)" xfId="1329"/>
    <cellStyle name="_пр 5 тариф RAB_BALANCE.WARM.2010.PLAN" xfId="1330"/>
    <cellStyle name="_пр 5 тариф RAB_BALANCE.WARM.2011YEAR(v0.7)" xfId="1331"/>
    <cellStyle name="_пр 5 тариф RAB_BALANCE.WARM.2011YEAR.NEW.UPDATE.SCHEME" xfId="25"/>
    <cellStyle name="_пр 5 тариф RAB_EE.2REK.P2011.4.78(v0.3)" xfId="1332"/>
    <cellStyle name="_пр 5 тариф RAB_FORM910.2012(v1.1)" xfId="1333"/>
    <cellStyle name="_пр 5 тариф RAB_INVEST.EE.PLAN.4.78(v0.1)" xfId="1334"/>
    <cellStyle name="_пр 5 тариф RAB_INVEST.EE.PLAN.4.78(v0.3)" xfId="1335"/>
    <cellStyle name="_пр 5 тариф RAB_INVEST.EE.PLAN.4.78(v1.0)" xfId="1336"/>
    <cellStyle name="_пр 5 тариф RAB_INVEST.PLAN.4.78(v0.1)" xfId="1337"/>
    <cellStyle name="_пр 5 тариф RAB_INVEST.WARM.PLAN.4.78(v0.1)" xfId="1338"/>
    <cellStyle name="_пр 5 тариф RAB_INVEST_WARM_PLAN" xfId="1339"/>
    <cellStyle name="_пр 5 тариф RAB_NADB.JNVLS.APTEKA.2011(v1.3.3)" xfId="1340"/>
    <cellStyle name="_пр 5 тариф RAB_NADB.JNVLS.APTEKA.2011(v1.3.3)_46TE.2011(v1.0)" xfId="1341"/>
    <cellStyle name="_пр 5 тариф RAB_NADB.JNVLS.APTEKA.2011(v1.3.3)_INDEX.STATION.2012(v1.0)_" xfId="1342"/>
    <cellStyle name="_пр 5 тариф RAB_NADB.JNVLS.APTEKA.2011(v1.3.3)_INDEX.STATION.2012(v2.0)" xfId="1343"/>
    <cellStyle name="_пр 5 тариф RAB_NADB.JNVLS.APTEKA.2011(v1.3.3)_INDEX.STATION.2012(v2.1)" xfId="1344"/>
    <cellStyle name="_пр 5 тариф RAB_NADB.JNVLS.APTEKA.2011(v1.3.3)_TEPLO.PREDEL.2012.M(v1.1)_test" xfId="1345"/>
    <cellStyle name="_пр 5 тариф RAB_NADB.JNVLS.APTEKA.2011(v1.3.4)" xfId="1346"/>
    <cellStyle name="_пр 5 тариф RAB_NADB.JNVLS.APTEKA.2011(v1.3.4)_46TE.2011(v1.0)" xfId="1347"/>
    <cellStyle name="_пр 5 тариф RAB_NADB.JNVLS.APTEKA.2011(v1.3.4)_INDEX.STATION.2012(v1.0)_" xfId="1348"/>
    <cellStyle name="_пр 5 тариф RAB_NADB.JNVLS.APTEKA.2011(v1.3.4)_INDEX.STATION.2012(v2.0)" xfId="1349"/>
    <cellStyle name="_пр 5 тариф RAB_NADB.JNVLS.APTEKA.2011(v1.3.4)_INDEX.STATION.2012(v2.1)" xfId="1350"/>
    <cellStyle name="_пр 5 тариф RAB_NADB.JNVLS.APTEKA.2011(v1.3.4)_TEPLO.PREDEL.2012.M(v1.1)_test" xfId="1351"/>
    <cellStyle name="_пр 5 тариф RAB_PASSPORT.TEPLO.PROIZV(v2.1)" xfId="1352"/>
    <cellStyle name="_пр 5 тариф RAB_PR.PROG.WARM.NOTCOMBI.2012.2.16_v1.4(04.04.11) " xfId="2090"/>
    <cellStyle name="_пр 5 тариф RAB_PREDEL.JKH.UTV.2011(v1.0.1)" xfId="1353"/>
    <cellStyle name="_пр 5 тариф RAB_PREDEL.JKH.UTV.2011(v1.0.1)_46TE.2011(v1.0)" xfId="1354"/>
    <cellStyle name="_пр 5 тариф RAB_PREDEL.JKH.UTV.2011(v1.0.1)_INDEX.STATION.2012(v1.0)_" xfId="1355"/>
    <cellStyle name="_пр 5 тариф RAB_PREDEL.JKH.UTV.2011(v1.0.1)_INDEX.STATION.2012(v2.0)" xfId="1356"/>
    <cellStyle name="_пр 5 тариф RAB_PREDEL.JKH.UTV.2011(v1.0.1)_INDEX.STATION.2012(v2.1)" xfId="1357"/>
    <cellStyle name="_пр 5 тариф RAB_PREDEL.JKH.UTV.2011(v1.0.1)_TEPLO.PREDEL.2012.M(v1.1)_test" xfId="1358"/>
    <cellStyle name="_пр 5 тариф RAB_PREDEL.JKH.UTV.2011(v1.1)" xfId="1359"/>
    <cellStyle name="_пр 5 тариф RAB_REP.BLR.2012(v1.0)" xfId="1360"/>
    <cellStyle name="_пр 5 тариф RAB_TEHSHEET" xfId="2091"/>
    <cellStyle name="_пр 5 тариф RAB_TEPLO.PREDEL.2012.M(v1.1)" xfId="1361"/>
    <cellStyle name="_пр 5 тариф RAB_TEST.TEMPLATE" xfId="1362"/>
    <cellStyle name="_пр 5 тариф RAB_UPDATE.46EE.2011.TO.1.1" xfId="1363"/>
    <cellStyle name="_пр 5 тариф RAB_UPDATE.46TE.2011.TO.1.1" xfId="1364"/>
    <cellStyle name="_пр 5 тариф RAB_UPDATE.46TE.2011.TO.1.2" xfId="1365"/>
    <cellStyle name="_пр 5 тариф RAB_UPDATE.BALANCE.WARM.2011YEAR.TO.1.1" xfId="26"/>
    <cellStyle name="_пр 5 тариф RAB_UPDATE.BALANCE.WARM.2011YEAR.TO.1.1 2" xfId="2022"/>
    <cellStyle name="_пр 5 тариф RAB_UPDATE.BALANCE.WARM.2011YEAR.TO.1.1_46TE.2011(v1.0)" xfId="1366"/>
    <cellStyle name="_пр 5 тариф RAB_UPDATE.BALANCE.WARM.2011YEAR.TO.1.1_INDEX.STATION.2012(v1.0)_" xfId="1367"/>
    <cellStyle name="_пр 5 тариф RAB_UPDATE.BALANCE.WARM.2011YEAR.TO.1.1_INDEX.STATION.2012(v2.0)" xfId="1368"/>
    <cellStyle name="_пр 5 тариф RAB_UPDATE.BALANCE.WARM.2011YEAR.TO.1.1_INDEX.STATION.2012(v2.1)" xfId="1369"/>
    <cellStyle name="_пр 5 тариф RAB_UPDATE.BALANCE.WARM.2011YEAR.TO.1.1_OREP.KU.2011.MONTHLY.02(v1.1)" xfId="1370"/>
    <cellStyle name="_пр 5 тариф RAB_UPDATE.BALANCE.WARM.2011YEAR.TO.1.1_TEPLO.PREDEL.2012.M(v1.1)_test" xfId="1371"/>
    <cellStyle name="_пр 5 тариф RAB_UPDATE.BALANCE.WARM.2011YEAR.TO.1.2" xfId="2092"/>
    <cellStyle name="_пр 5 тариф RAB_UPDATE.BALANCE.WARM.2011YEAR.TO.1.4.64" xfId="2093"/>
    <cellStyle name="_пр 5 тариф RAB_UPDATE.BALANCE.WARM.2011YEAR.TO.1.5.64" xfId="2094"/>
    <cellStyle name="_пр 5 тариф RAB_UPDATE.MONITORING.OS.EE.2.02.TO.1.3.64" xfId="2095"/>
    <cellStyle name="_пр 5 тариф RAB_UPDATE.NADB.JNVLS.APTEKA.2011.TO.1.3.4" xfId="1372"/>
    <cellStyle name="_пр 5 тариф RAB_Книга2_PR.PROG.WARM.NOTCOMBI.2012.2.16_v1.4(04.04.11) " xfId="2096"/>
    <cellStyle name="_Предожение _ДБП_2009 г ( согласованные БП)  (2)" xfId="27"/>
    <cellStyle name="_Предожение _ДБП_2009 г ( согласованные БП)  (2)_Новая инструкция1_фст" xfId="1373"/>
    <cellStyle name="_Приложение 2 0806 факт" xfId="1374"/>
    <cellStyle name="_Приложение МТС-3-КС" xfId="28"/>
    <cellStyle name="_Приложение МТС-3-КС_Новая инструкция1_фст" xfId="1375"/>
    <cellStyle name="_Приложение-МТС--2-1" xfId="29"/>
    <cellStyle name="_Приложение-МТС--2-1_Новая инструкция1_фст" xfId="1376"/>
    <cellStyle name="_Расчет RAB_22072008" xfId="30"/>
    <cellStyle name="_Расчет RAB_22072008 2" xfId="1377"/>
    <cellStyle name="_Расчет RAB_22072008 2 2" xfId="2097"/>
    <cellStyle name="_Расчет RAB_22072008 2_OREP.KU.2011.MONTHLY.02(v0.1)" xfId="1378"/>
    <cellStyle name="_Расчет RAB_22072008 2_OREP.KU.2011.MONTHLY.02(v0.4)" xfId="1379"/>
    <cellStyle name="_Расчет RAB_22072008 2_OREP.KU.2011.MONTHLY.11(v1.4)" xfId="1380"/>
    <cellStyle name="_Расчет RAB_22072008 2_OREP.KU.2011.MONTHLY.11(v1.4) 2" xfId="2098"/>
    <cellStyle name="_Расчет RAB_22072008 2_OREP.KU.2011.MONTHLY.11(v1.4)_UPDATE.BALANCE.WARM.2012YEAR.TO.1.1" xfId="2099"/>
    <cellStyle name="_Расчет RAB_22072008 2_OREP.KU.2011.MONTHLY.11(v1.4)_UPDATE.CALC.WARM.2012YEAR.TO.1.1" xfId="2100"/>
    <cellStyle name="_Расчет RAB_22072008 2_UPDATE.BALANCE.WARM.2012YEAR.TO.1.1" xfId="2101"/>
    <cellStyle name="_Расчет RAB_22072008 2_UPDATE.CALC.WARM.2012YEAR.TO.1.1" xfId="2102"/>
    <cellStyle name="_Расчет RAB_22072008 2_UPDATE.MONITORING.OS.EE.2.02.TO.1.3.64" xfId="2103"/>
    <cellStyle name="_Расчет RAB_22072008 2_UPDATE.OREP.KU.2011.MONTHLY.02.TO.1.2" xfId="1381"/>
    <cellStyle name="_Расчет RAB_22072008_46EE.2011(v1.0)" xfId="1382"/>
    <cellStyle name="_Расчет RAB_22072008_46EE.2011(v1.0)_46TE.2011(v1.0)" xfId="1383"/>
    <cellStyle name="_Расчет RAB_22072008_46EE.2011(v1.0)_INDEX.STATION.2012(v1.0)_" xfId="1384"/>
    <cellStyle name="_Расчет RAB_22072008_46EE.2011(v1.0)_INDEX.STATION.2012(v2.0)" xfId="1385"/>
    <cellStyle name="_Расчет RAB_22072008_46EE.2011(v1.0)_INDEX.STATION.2012(v2.1)" xfId="1386"/>
    <cellStyle name="_Расчет RAB_22072008_46EE.2011(v1.0)_TEPLO.PREDEL.2012.M(v1.1)_test" xfId="1387"/>
    <cellStyle name="_Расчет RAB_22072008_46EE.2011(v1.2)" xfId="1388"/>
    <cellStyle name="_Расчет RAB_22072008_46EP.2012(v0.1)" xfId="1389"/>
    <cellStyle name="_Расчет RAB_22072008_46TE.2011(v1.0)" xfId="1390"/>
    <cellStyle name="_Расчет RAB_22072008_ARMRAZR" xfId="1391"/>
    <cellStyle name="_Расчет RAB_22072008_BALANCE.WARM.2010.FACT(v1.0)" xfId="1392"/>
    <cellStyle name="_Расчет RAB_22072008_BALANCE.WARM.2010.PLAN" xfId="1393"/>
    <cellStyle name="_Расчет RAB_22072008_BALANCE.WARM.2011YEAR(v0.7)" xfId="1394"/>
    <cellStyle name="_Расчет RAB_22072008_BALANCE.WARM.2011YEAR.NEW.UPDATE.SCHEME" xfId="31"/>
    <cellStyle name="_Расчет RAB_22072008_EE.2REK.P2011.4.78(v0.3)" xfId="1395"/>
    <cellStyle name="_Расчет RAB_22072008_FORM910.2012(v1.1)" xfId="1396"/>
    <cellStyle name="_Расчет RAB_22072008_INVEST.EE.PLAN.4.78(v0.1)" xfId="1397"/>
    <cellStyle name="_Расчет RAB_22072008_INVEST.EE.PLAN.4.78(v0.3)" xfId="1398"/>
    <cellStyle name="_Расчет RAB_22072008_INVEST.EE.PLAN.4.78(v1.0)" xfId="1399"/>
    <cellStyle name="_Расчет RAB_22072008_INVEST.PLAN.4.78(v0.1)" xfId="1400"/>
    <cellStyle name="_Расчет RAB_22072008_INVEST.WARM.PLAN.4.78(v0.1)" xfId="1401"/>
    <cellStyle name="_Расчет RAB_22072008_INVEST_WARM_PLAN" xfId="1402"/>
    <cellStyle name="_Расчет RAB_22072008_NADB.JNVLS.APTEKA.2011(v1.3.3)" xfId="1403"/>
    <cellStyle name="_Расчет RAB_22072008_NADB.JNVLS.APTEKA.2011(v1.3.3)_46TE.2011(v1.0)" xfId="1404"/>
    <cellStyle name="_Расчет RAB_22072008_NADB.JNVLS.APTEKA.2011(v1.3.3)_INDEX.STATION.2012(v1.0)_" xfId="1405"/>
    <cellStyle name="_Расчет RAB_22072008_NADB.JNVLS.APTEKA.2011(v1.3.3)_INDEX.STATION.2012(v2.0)" xfId="1406"/>
    <cellStyle name="_Расчет RAB_22072008_NADB.JNVLS.APTEKA.2011(v1.3.3)_INDEX.STATION.2012(v2.1)" xfId="1407"/>
    <cellStyle name="_Расчет RAB_22072008_NADB.JNVLS.APTEKA.2011(v1.3.3)_TEPLO.PREDEL.2012.M(v1.1)_test" xfId="1408"/>
    <cellStyle name="_Расчет RAB_22072008_NADB.JNVLS.APTEKA.2011(v1.3.4)" xfId="1409"/>
    <cellStyle name="_Расчет RAB_22072008_NADB.JNVLS.APTEKA.2011(v1.3.4)_46TE.2011(v1.0)" xfId="1410"/>
    <cellStyle name="_Расчет RAB_22072008_NADB.JNVLS.APTEKA.2011(v1.3.4)_INDEX.STATION.2012(v1.0)_" xfId="1411"/>
    <cellStyle name="_Расчет RAB_22072008_NADB.JNVLS.APTEKA.2011(v1.3.4)_INDEX.STATION.2012(v2.0)" xfId="1412"/>
    <cellStyle name="_Расчет RAB_22072008_NADB.JNVLS.APTEKA.2011(v1.3.4)_INDEX.STATION.2012(v2.1)" xfId="1413"/>
    <cellStyle name="_Расчет RAB_22072008_NADB.JNVLS.APTEKA.2011(v1.3.4)_TEPLO.PREDEL.2012.M(v1.1)_test" xfId="1414"/>
    <cellStyle name="_Расчет RAB_22072008_PASSPORT.TEPLO.PROIZV(v2.1)" xfId="1415"/>
    <cellStyle name="_Расчет RAB_22072008_PR.PROG.WARM.NOTCOMBI.2012.2.16_v1.4(04.04.11) " xfId="2104"/>
    <cellStyle name="_Расчет RAB_22072008_PREDEL.JKH.UTV.2011(v1.0.1)" xfId="1416"/>
    <cellStyle name="_Расчет RAB_22072008_PREDEL.JKH.UTV.2011(v1.0.1)_46TE.2011(v1.0)" xfId="1417"/>
    <cellStyle name="_Расчет RAB_22072008_PREDEL.JKH.UTV.2011(v1.0.1)_INDEX.STATION.2012(v1.0)_" xfId="1418"/>
    <cellStyle name="_Расчет RAB_22072008_PREDEL.JKH.UTV.2011(v1.0.1)_INDEX.STATION.2012(v2.0)" xfId="1419"/>
    <cellStyle name="_Расчет RAB_22072008_PREDEL.JKH.UTV.2011(v1.0.1)_INDEX.STATION.2012(v2.1)" xfId="1420"/>
    <cellStyle name="_Расчет RAB_22072008_PREDEL.JKH.UTV.2011(v1.0.1)_TEPLO.PREDEL.2012.M(v1.1)_test" xfId="1421"/>
    <cellStyle name="_Расчет RAB_22072008_PREDEL.JKH.UTV.2011(v1.1)" xfId="1422"/>
    <cellStyle name="_Расчет RAB_22072008_REP.BLR.2012(v1.0)" xfId="1423"/>
    <cellStyle name="_Расчет RAB_22072008_TEHSHEET" xfId="2105"/>
    <cellStyle name="_Расчет RAB_22072008_TEPLO.PREDEL.2012.M(v1.1)" xfId="1424"/>
    <cellStyle name="_Расчет RAB_22072008_TEST.TEMPLATE" xfId="1425"/>
    <cellStyle name="_Расчет RAB_22072008_UPDATE.46EE.2011.TO.1.1" xfId="1426"/>
    <cellStyle name="_Расчет RAB_22072008_UPDATE.46TE.2011.TO.1.1" xfId="1427"/>
    <cellStyle name="_Расчет RAB_22072008_UPDATE.46TE.2011.TO.1.2" xfId="1428"/>
    <cellStyle name="_Расчет RAB_22072008_UPDATE.BALANCE.WARM.2011YEAR.TO.1.1" xfId="32"/>
    <cellStyle name="_Расчет RAB_22072008_UPDATE.BALANCE.WARM.2011YEAR.TO.1.1 2" xfId="2021"/>
    <cellStyle name="_Расчет RAB_22072008_UPDATE.BALANCE.WARM.2011YEAR.TO.1.1_46TE.2011(v1.0)" xfId="1429"/>
    <cellStyle name="_Расчет RAB_22072008_UPDATE.BALANCE.WARM.2011YEAR.TO.1.1_INDEX.STATION.2012(v1.0)_" xfId="1430"/>
    <cellStyle name="_Расчет RAB_22072008_UPDATE.BALANCE.WARM.2011YEAR.TO.1.1_INDEX.STATION.2012(v2.0)" xfId="1431"/>
    <cellStyle name="_Расчет RAB_22072008_UPDATE.BALANCE.WARM.2011YEAR.TO.1.1_INDEX.STATION.2012(v2.1)" xfId="1432"/>
    <cellStyle name="_Расчет RAB_22072008_UPDATE.BALANCE.WARM.2011YEAR.TO.1.1_OREP.KU.2011.MONTHLY.02(v1.1)" xfId="1433"/>
    <cellStyle name="_Расчет RAB_22072008_UPDATE.BALANCE.WARM.2011YEAR.TO.1.1_TEPLO.PREDEL.2012.M(v1.1)_test" xfId="1434"/>
    <cellStyle name="_Расчет RAB_22072008_UPDATE.BALANCE.WARM.2011YEAR.TO.1.2" xfId="2106"/>
    <cellStyle name="_Расчет RAB_22072008_UPDATE.BALANCE.WARM.2011YEAR.TO.1.4.64" xfId="2107"/>
    <cellStyle name="_Расчет RAB_22072008_UPDATE.BALANCE.WARM.2011YEAR.TO.1.5.64" xfId="2108"/>
    <cellStyle name="_Расчет RAB_22072008_UPDATE.MONITORING.OS.EE.2.02.TO.1.3.64" xfId="2109"/>
    <cellStyle name="_Расчет RAB_22072008_UPDATE.NADB.JNVLS.APTEKA.2011.TO.1.3.4" xfId="1435"/>
    <cellStyle name="_Расчет RAB_22072008_Книга2_PR.PROG.WARM.NOTCOMBI.2012.2.16_v1.4(04.04.11) " xfId="2110"/>
    <cellStyle name="_Расчет RAB_Лен и МОЭСК_с 2010 года_14.04.2009_со сглаж_version 3.0_без ФСК" xfId="33"/>
    <cellStyle name="_Расчет RAB_Лен и МОЭСК_с 2010 года_14.04.2009_со сглаж_version 3.0_без ФСК 2" xfId="1436"/>
    <cellStyle name="_Расчет RAB_Лен и МОЭСК_с 2010 года_14.04.2009_со сглаж_version 3.0_без ФСК 2 2" xfId="2111"/>
    <cellStyle name="_Расчет RAB_Лен и МОЭСК_с 2010 года_14.04.2009_со сглаж_version 3.0_без ФСК 2_OREP.KU.2011.MONTHLY.02(v0.1)" xfId="1437"/>
    <cellStyle name="_Расчет RAB_Лен и МОЭСК_с 2010 года_14.04.2009_со сглаж_version 3.0_без ФСК 2_OREP.KU.2011.MONTHLY.02(v0.4)" xfId="1438"/>
    <cellStyle name="_Расчет RAB_Лен и МОЭСК_с 2010 года_14.04.2009_со сглаж_version 3.0_без ФСК 2_OREP.KU.2011.MONTHLY.11(v1.4)" xfId="1439"/>
    <cellStyle name="_Расчет RAB_Лен и МОЭСК_с 2010 года_14.04.2009_со сглаж_version 3.0_без ФСК 2_OREP.KU.2011.MONTHLY.11(v1.4) 2" xfId="2112"/>
    <cellStyle name="_Расчет RAB_Лен и МОЭСК_с 2010 года_14.04.2009_со сглаж_version 3.0_без ФСК 2_OREP.KU.2011.MONTHLY.11(v1.4)_UPDATE.BALANCE.WARM.2012YEAR.TO.1.1" xfId="2113"/>
    <cellStyle name="_Расчет RAB_Лен и МОЭСК_с 2010 года_14.04.2009_со сглаж_version 3.0_без ФСК 2_OREP.KU.2011.MONTHLY.11(v1.4)_UPDATE.CALC.WARM.2012YEAR.TO.1.1" xfId="2114"/>
    <cellStyle name="_Расчет RAB_Лен и МОЭСК_с 2010 года_14.04.2009_со сглаж_version 3.0_без ФСК 2_UPDATE.BALANCE.WARM.2012YEAR.TO.1.1" xfId="2115"/>
    <cellStyle name="_Расчет RAB_Лен и МОЭСК_с 2010 года_14.04.2009_со сглаж_version 3.0_без ФСК 2_UPDATE.CALC.WARM.2012YEAR.TO.1.1" xfId="2116"/>
    <cellStyle name="_Расчет RAB_Лен и МОЭСК_с 2010 года_14.04.2009_со сглаж_version 3.0_без ФСК 2_UPDATE.MONITORING.OS.EE.2.02.TO.1.3.64" xfId="2117"/>
    <cellStyle name="_Расчет RAB_Лен и МОЭСК_с 2010 года_14.04.2009_со сглаж_version 3.0_без ФСК 2_UPDATE.OREP.KU.2011.MONTHLY.02.TO.1.2" xfId="1440"/>
    <cellStyle name="_Расчет RAB_Лен и МОЭСК_с 2010 года_14.04.2009_со сглаж_version 3.0_без ФСК_46EE.2011(v1.0)" xfId="1441"/>
    <cellStyle name="_Расчет RAB_Лен и МОЭСК_с 2010 года_14.04.2009_со сглаж_version 3.0_без ФСК_46EE.2011(v1.0)_46TE.2011(v1.0)" xfId="1442"/>
    <cellStyle name="_Расчет RAB_Лен и МОЭСК_с 2010 года_14.04.2009_со сглаж_version 3.0_без ФСК_46EE.2011(v1.0)_INDEX.STATION.2012(v1.0)_" xfId="1443"/>
    <cellStyle name="_Расчет RAB_Лен и МОЭСК_с 2010 года_14.04.2009_со сглаж_version 3.0_без ФСК_46EE.2011(v1.0)_INDEX.STATION.2012(v2.0)" xfId="1444"/>
    <cellStyle name="_Расчет RAB_Лен и МОЭСК_с 2010 года_14.04.2009_со сглаж_version 3.0_без ФСК_46EE.2011(v1.0)_INDEX.STATION.2012(v2.1)" xfId="1445"/>
    <cellStyle name="_Расчет RAB_Лен и МОЭСК_с 2010 года_14.04.2009_со сглаж_version 3.0_без ФСК_46EE.2011(v1.0)_TEPLO.PREDEL.2012.M(v1.1)_test" xfId="1446"/>
    <cellStyle name="_Расчет RAB_Лен и МОЭСК_с 2010 года_14.04.2009_со сглаж_version 3.0_без ФСК_46EE.2011(v1.2)" xfId="1447"/>
    <cellStyle name="_Расчет RAB_Лен и МОЭСК_с 2010 года_14.04.2009_со сглаж_version 3.0_без ФСК_46EP.2012(v0.1)" xfId="1448"/>
    <cellStyle name="_Расчет RAB_Лен и МОЭСК_с 2010 года_14.04.2009_со сглаж_version 3.0_без ФСК_46TE.2011(v1.0)" xfId="1449"/>
    <cellStyle name="_Расчет RAB_Лен и МОЭСК_с 2010 года_14.04.2009_со сглаж_version 3.0_без ФСК_ARMRAZR" xfId="1450"/>
    <cellStyle name="_Расчет RAB_Лен и МОЭСК_с 2010 года_14.04.2009_со сглаж_version 3.0_без ФСК_BALANCE.WARM.2010.FACT(v1.0)" xfId="1451"/>
    <cellStyle name="_Расчет RAB_Лен и МОЭСК_с 2010 года_14.04.2009_со сглаж_version 3.0_без ФСК_BALANCE.WARM.2010.PLAN" xfId="1452"/>
    <cellStyle name="_Расчет RAB_Лен и МОЭСК_с 2010 года_14.04.2009_со сглаж_version 3.0_без ФСК_BALANCE.WARM.2011YEAR(v0.7)" xfId="1453"/>
    <cellStyle name="_Расчет RAB_Лен и МОЭСК_с 2010 года_14.04.2009_со сглаж_version 3.0_без ФСК_BALANCE.WARM.2011YEAR.NEW.UPDATE.SCHEME" xfId="34"/>
    <cellStyle name="_Расчет RAB_Лен и МОЭСК_с 2010 года_14.04.2009_со сглаж_version 3.0_без ФСК_EE.2REK.P2011.4.78(v0.3)" xfId="1454"/>
    <cellStyle name="_Расчет RAB_Лен и МОЭСК_с 2010 года_14.04.2009_со сглаж_version 3.0_без ФСК_FORM910.2012(v1.1)" xfId="1455"/>
    <cellStyle name="_Расчет RAB_Лен и МОЭСК_с 2010 года_14.04.2009_со сглаж_version 3.0_без ФСК_INVEST.EE.PLAN.4.78(v0.1)" xfId="1456"/>
    <cellStyle name="_Расчет RAB_Лен и МОЭСК_с 2010 года_14.04.2009_со сглаж_version 3.0_без ФСК_INVEST.EE.PLAN.4.78(v0.3)" xfId="1457"/>
    <cellStyle name="_Расчет RAB_Лен и МОЭСК_с 2010 года_14.04.2009_со сглаж_version 3.0_без ФСК_INVEST.EE.PLAN.4.78(v1.0)" xfId="1458"/>
    <cellStyle name="_Расчет RAB_Лен и МОЭСК_с 2010 года_14.04.2009_со сглаж_version 3.0_без ФСК_INVEST.PLAN.4.78(v0.1)" xfId="1459"/>
    <cellStyle name="_Расчет RAB_Лен и МОЭСК_с 2010 года_14.04.2009_со сглаж_version 3.0_без ФСК_INVEST.WARM.PLAN.4.78(v0.1)" xfId="1460"/>
    <cellStyle name="_Расчет RAB_Лен и МОЭСК_с 2010 года_14.04.2009_со сглаж_version 3.0_без ФСК_INVEST_WARM_PLAN" xfId="1461"/>
    <cellStyle name="_Расчет RAB_Лен и МОЭСК_с 2010 года_14.04.2009_со сглаж_version 3.0_без ФСК_NADB.JNVLS.APTEKA.2011(v1.3.3)" xfId="1462"/>
    <cellStyle name="_Расчет RAB_Лен и МОЭСК_с 2010 года_14.04.2009_со сглаж_version 3.0_без ФСК_NADB.JNVLS.APTEKA.2011(v1.3.3)_46TE.2011(v1.0)" xfId="1463"/>
    <cellStyle name="_Расчет RAB_Лен и МОЭСК_с 2010 года_14.04.2009_со сглаж_version 3.0_без ФСК_NADB.JNVLS.APTEKA.2011(v1.3.3)_INDEX.STATION.2012(v1.0)_" xfId="1464"/>
    <cellStyle name="_Расчет RAB_Лен и МОЭСК_с 2010 года_14.04.2009_со сглаж_version 3.0_без ФСК_NADB.JNVLS.APTEKA.2011(v1.3.3)_INDEX.STATION.2012(v2.0)" xfId="1465"/>
    <cellStyle name="_Расчет RAB_Лен и МОЭСК_с 2010 года_14.04.2009_со сглаж_version 3.0_без ФСК_NADB.JNVLS.APTEKA.2011(v1.3.3)_INDEX.STATION.2012(v2.1)" xfId="1466"/>
    <cellStyle name="_Расчет RAB_Лен и МОЭСК_с 2010 года_14.04.2009_со сглаж_version 3.0_без ФСК_NADB.JNVLS.APTEKA.2011(v1.3.3)_TEPLO.PREDEL.2012.M(v1.1)_test" xfId="1467"/>
    <cellStyle name="_Расчет RAB_Лен и МОЭСК_с 2010 года_14.04.2009_со сглаж_version 3.0_без ФСК_NADB.JNVLS.APTEKA.2011(v1.3.4)" xfId="1468"/>
    <cellStyle name="_Расчет RAB_Лен и МОЭСК_с 2010 года_14.04.2009_со сглаж_version 3.0_без ФСК_NADB.JNVLS.APTEKA.2011(v1.3.4)_46TE.2011(v1.0)" xfId="1469"/>
    <cellStyle name="_Расчет RAB_Лен и МОЭСК_с 2010 года_14.04.2009_со сглаж_version 3.0_без ФСК_NADB.JNVLS.APTEKA.2011(v1.3.4)_INDEX.STATION.2012(v1.0)_" xfId="1470"/>
    <cellStyle name="_Расчет RAB_Лен и МОЭСК_с 2010 года_14.04.2009_со сглаж_version 3.0_без ФСК_NADB.JNVLS.APTEKA.2011(v1.3.4)_INDEX.STATION.2012(v2.0)" xfId="1471"/>
    <cellStyle name="_Расчет RAB_Лен и МОЭСК_с 2010 года_14.04.2009_со сглаж_version 3.0_без ФСК_NADB.JNVLS.APTEKA.2011(v1.3.4)_INDEX.STATION.2012(v2.1)" xfId="1472"/>
    <cellStyle name="_Расчет RAB_Лен и МОЭСК_с 2010 года_14.04.2009_со сглаж_version 3.0_без ФСК_NADB.JNVLS.APTEKA.2011(v1.3.4)_TEPLO.PREDEL.2012.M(v1.1)_test" xfId="1473"/>
    <cellStyle name="_Расчет RAB_Лен и МОЭСК_с 2010 года_14.04.2009_со сглаж_version 3.0_без ФСК_PASSPORT.TEPLO.PROIZV(v2.1)" xfId="1474"/>
    <cellStyle name="_Расчет RAB_Лен и МОЭСК_с 2010 года_14.04.2009_со сглаж_version 3.0_без ФСК_PR.PROG.WARM.NOTCOMBI.2012.2.16_v1.4(04.04.11) " xfId="2118"/>
    <cellStyle name="_Расчет RAB_Лен и МОЭСК_с 2010 года_14.04.2009_со сглаж_version 3.0_без ФСК_PREDEL.JKH.UTV.2011(v1.0.1)" xfId="1475"/>
    <cellStyle name="_Расчет RAB_Лен и МОЭСК_с 2010 года_14.04.2009_со сглаж_version 3.0_без ФСК_PREDEL.JKH.UTV.2011(v1.0.1)_46TE.2011(v1.0)" xfId="1476"/>
    <cellStyle name="_Расчет RAB_Лен и МОЭСК_с 2010 года_14.04.2009_со сглаж_version 3.0_без ФСК_PREDEL.JKH.UTV.2011(v1.0.1)_INDEX.STATION.2012(v1.0)_" xfId="1477"/>
    <cellStyle name="_Расчет RAB_Лен и МОЭСК_с 2010 года_14.04.2009_со сглаж_version 3.0_без ФСК_PREDEL.JKH.UTV.2011(v1.0.1)_INDEX.STATION.2012(v2.0)" xfId="1478"/>
    <cellStyle name="_Расчет RAB_Лен и МОЭСК_с 2010 года_14.04.2009_со сглаж_version 3.0_без ФСК_PREDEL.JKH.UTV.2011(v1.0.1)_INDEX.STATION.2012(v2.1)" xfId="1479"/>
    <cellStyle name="_Расчет RAB_Лен и МОЭСК_с 2010 года_14.04.2009_со сглаж_version 3.0_без ФСК_PREDEL.JKH.UTV.2011(v1.0.1)_TEPLO.PREDEL.2012.M(v1.1)_test" xfId="1480"/>
    <cellStyle name="_Расчет RAB_Лен и МОЭСК_с 2010 года_14.04.2009_со сглаж_version 3.0_без ФСК_PREDEL.JKH.UTV.2011(v1.1)" xfId="1481"/>
    <cellStyle name="_Расчет RAB_Лен и МОЭСК_с 2010 года_14.04.2009_со сглаж_version 3.0_без ФСК_REP.BLR.2012(v1.0)" xfId="1482"/>
    <cellStyle name="_Расчет RAB_Лен и МОЭСК_с 2010 года_14.04.2009_со сглаж_version 3.0_без ФСК_TEHSHEET" xfId="2119"/>
    <cellStyle name="_Расчет RAB_Лен и МОЭСК_с 2010 года_14.04.2009_со сглаж_version 3.0_без ФСК_TEPLO.PREDEL.2012.M(v1.1)" xfId="1483"/>
    <cellStyle name="_Расчет RAB_Лен и МОЭСК_с 2010 года_14.04.2009_со сглаж_version 3.0_без ФСК_TEST.TEMPLATE" xfId="1484"/>
    <cellStyle name="_Расчет RAB_Лен и МОЭСК_с 2010 года_14.04.2009_со сглаж_version 3.0_без ФСК_UPDATE.46EE.2011.TO.1.1" xfId="1485"/>
    <cellStyle name="_Расчет RAB_Лен и МОЭСК_с 2010 года_14.04.2009_со сглаж_version 3.0_без ФСК_UPDATE.46TE.2011.TO.1.1" xfId="1486"/>
    <cellStyle name="_Расчет RAB_Лен и МОЭСК_с 2010 года_14.04.2009_со сглаж_version 3.0_без ФСК_UPDATE.46TE.2011.TO.1.2" xfId="1487"/>
    <cellStyle name="_Расчет RAB_Лен и МОЭСК_с 2010 года_14.04.2009_со сглаж_version 3.0_без ФСК_UPDATE.BALANCE.WARM.2011YEAR.TO.1.1" xfId="35"/>
    <cellStyle name="_Расчет RAB_Лен и МОЭСК_с 2010 года_14.04.2009_со сглаж_version 3.0_без ФСК_UPDATE.BALANCE.WARM.2011YEAR.TO.1.1 2" xfId="2020"/>
    <cellStyle name="_Расчет RAB_Лен и МОЭСК_с 2010 года_14.04.2009_со сглаж_version 3.0_без ФСК_UPDATE.BALANCE.WARM.2011YEAR.TO.1.1_46TE.2011(v1.0)" xfId="1488"/>
    <cellStyle name="_Расчет RAB_Лен и МОЭСК_с 2010 года_14.04.2009_со сглаж_version 3.0_без ФСК_UPDATE.BALANCE.WARM.2011YEAR.TO.1.1_INDEX.STATION.2012(v1.0)_" xfId="1489"/>
    <cellStyle name="_Расчет RAB_Лен и МОЭСК_с 2010 года_14.04.2009_со сглаж_version 3.0_без ФСК_UPDATE.BALANCE.WARM.2011YEAR.TO.1.1_INDEX.STATION.2012(v2.0)" xfId="1490"/>
    <cellStyle name="_Расчет RAB_Лен и МОЭСК_с 2010 года_14.04.2009_со сглаж_version 3.0_без ФСК_UPDATE.BALANCE.WARM.2011YEAR.TO.1.1_INDEX.STATION.2012(v2.1)" xfId="1491"/>
    <cellStyle name="_Расчет RAB_Лен и МОЭСК_с 2010 года_14.04.2009_со сглаж_version 3.0_без ФСК_UPDATE.BALANCE.WARM.2011YEAR.TO.1.1_OREP.KU.2011.MONTHLY.02(v1.1)" xfId="1492"/>
    <cellStyle name="_Расчет RAB_Лен и МОЭСК_с 2010 года_14.04.2009_со сглаж_version 3.0_без ФСК_UPDATE.BALANCE.WARM.2011YEAR.TO.1.1_TEPLO.PREDEL.2012.M(v1.1)_test" xfId="1493"/>
    <cellStyle name="_Расчет RAB_Лен и МОЭСК_с 2010 года_14.04.2009_со сглаж_version 3.0_без ФСК_UPDATE.BALANCE.WARM.2011YEAR.TO.1.2" xfId="2120"/>
    <cellStyle name="_Расчет RAB_Лен и МОЭСК_с 2010 года_14.04.2009_со сглаж_version 3.0_без ФСК_UPDATE.BALANCE.WARM.2011YEAR.TO.1.4.64" xfId="2121"/>
    <cellStyle name="_Расчет RAB_Лен и МОЭСК_с 2010 года_14.04.2009_со сглаж_version 3.0_без ФСК_UPDATE.BALANCE.WARM.2011YEAR.TO.1.5.64" xfId="2122"/>
    <cellStyle name="_Расчет RAB_Лен и МОЭСК_с 2010 года_14.04.2009_со сглаж_version 3.0_без ФСК_UPDATE.MONITORING.OS.EE.2.02.TO.1.3.64" xfId="2123"/>
    <cellStyle name="_Расчет RAB_Лен и МОЭСК_с 2010 года_14.04.2009_со сглаж_version 3.0_без ФСК_UPDATE.NADB.JNVLS.APTEKA.2011.TO.1.3.4" xfId="1494"/>
    <cellStyle name="_Расчет RAB_Лен и МОЭСК_с 2010 года_14.04.2009_со сглаж_version 3.0_без ФСК_Книга2_PR.PROG.WARM.NOTCOMBI.2012.2.16_v1.4(04.04.11) " xfId="2124"/>
    <cellStyle name="_Свод по ИПР (2)" xfId="36"/>
    <cellStyle name="_Свод по ИПР (2)_Новая инструкция1_фст" xfId="1495"/>
    <cellStyle name="_Справочник затрат_ЛХ_20.10.05" xfId="1496"/>
    <cellStyle name="_таблицы для расчетов28-04-08_2006-2009_прибыль корр_по ИА" xfId="37"/>
    <cellStyle name="_таблицы для расчетов28-04-08_2006-2009_прибыль корр_по ИА_Новая инструкция1_фст" xfId="1497"/>
    <cellStyle name="_таблицы для расчетов28-04-08_2006-2009с ИА" xfId="38"/>
    <cellStyle name="_таблицы для расчетов28-04-08_2006-2009с ИА_Новая инструкция1_фст" xfId="1498"/>
    <cellStyle name="_Форма 6  РТК.xls(отчет по Адр пр. ЛО)" xfId="39"/>
    <cellStyle name="_Форма 6  РТК.xls(отчет по Адр пр. ЛО)_Новая инструкция1_фст" xfId="1499"/>
    <cellStyle name="_Формат разбивки по МРСК_РСК" xfId="40"/>
    <cellStyle name="_Формат разбивки по МРСК_РСК_Новая инструкция1_фст" xfId="1500"/>
    <cellStyle name="_Формат_для Согласования" xfId="41"/>
    <cellStyle name="_Формат_для Согласования_Новая инструкция1_фст" xfId="1501"/>
    <cellStyle name="_ХХХ Прил 2 Формы бюджетных документов 2007" xfId="1502"/>
    <cellStyle name="_экон.форм-т ВО 1 с разбивкой" xfId="42"/>
    <cellStyle name="_экон.форм-т ВО 1 с разбивкой_Новая инструкция1_фст" xfId="1503"/>
    <cellStyle name="’К‰Э [0.00]" xfId="1504"/>
    <cellStyle name="”€ќђќ‘ћ‚›‰" xfId="43"/>
    <cellStyle name="”€љ‘€ђћ‚ђќќ›‰" xfId="44"/>
    <cellStyle name="”ќђќ‘ћ‚›‰" xfId="45"/>
    <cellStyle name="”љ‘ђћ‚ђќќ›‰" xfId="46"/>
    <cellStyle name="„…ќ…†ќ›‰" xfId="47"/>
    <cellStyle name="€’ћѓћ‚›‰" xfId="48"/>
    <cellStyle name="‡ђѓћ‹ћ‚ћљ1" xfId="49"/>
    <cellStyle name="‡ђѓћ‹ћ‚ћљ2" xfId="50"/>
    <cellStyle name="’ћѓћ‚›‰" xfId="51"/>
    <cellStyle name="1Normal" xfId="1505"/>
    <cellStyle name="20% - Accent1" xfId="52"/>
    <cellStyle name="20% - Accent1 2" xfId="53"/>
    <cellStyle name="20% - Accent1 3" xfId="1506"/>
    <cellStyle name="20% - Accent1_46EE.2011(v1.0)" xfId="1507"/>
    <cellStyle name="20% - Accent2" xfId="54"/>
    <cellStyle name="20% - Accent2 2" xfId="55"/>
    <cellStyle name="20% - Accent2 3" xfId="1508"/>
    <cellStyle name="20% - Accent2_46EE.2011(v1.0)" xfId="1509"/>
    <cellStyle name="20% - Accent3" xfId="56"/>
    <cellStyle name="20% - Accent3 2" xfId="57"/>
    <cellStyle name="20% - Accent3 3" xfId="1510"/>
    <cellStyle name="20% - Accent3_46EE.2011(v1.0)" xfId="1511"/>
    <cellStyle name="20% - Accent4" xfId="58"/>
    <cellStyle name="20% - Accent4 2" xfId="59"/>
    <cellStyle name="20% - Accent4 3" xfId="1512"/>
    <cellStyle name="20% - Accent4_46EE.2011(v1.0)" xfId="1513"/>
    <cellStyle name="20% - Accent5" xfId="60"/>
    <cellStyle name="20% - Accent5 2" xfId="61"/>
    <cellStyle name="20% - Accent5 3" xfId="1514"/>
    <cellStyle name="20% - Accent5_46EE.2011(v1.0)" xfId="1515"/>
    <cellStyle name="20% - Accent6" xfId="62"/>
    <cellStyle name="20% - Accent6 2" xfId="63"/>
    <cellStyle name="20% - Accent6 3" xfId="1516"/>
    <cellStyle name="20% - Accent6_46EE.2011(v1.0)" xfId="1517"/>
    <cellStyle name="20% - Акцент1 10" xfId="64"/>
    <cellStyle name="20% - Акцент1 2" xfId="65"/>
    <cellStyle name="20% - Акцент1 2 2" xfId="66"/>
    <cellStyle name="20% - Акцент1 2 3" xfId="1518"/>
    <cellStyle name="20% - Акцент1 2_46EE.2011(v1.0)" xfId="1519"/>
    <cellStyle name="20% - Акцент1 3" xfId="67"/>
    <cellStyle name="20% - Акцент1 3 2" xfId="68"/>
    <cellStyle name="20% - Акцент1 3 3" xfId="1520"/>
    <cellStyle name="20% - Акцент1 3_46EE.2011(v1.0)" xfId="1521"/>
    <cellStyle name="20% - Акцент1 4" xfId="69"/>
    <cellStyle name="20% - Акцент1 4 2" xfId="70"/>
    <cellStyle name="20% - Акцент1 4 3" xfId="1522"/>
    <cellStyle name="20% - Акцент1 4_46EE.2011(v1.0)" xfId="1523"/>
    <cellStyle name="20% - Акцент1 5" xfId="71"/>
    <cellStyle name="20% - Акцент1 5 2" xfId="72"/>
    <cellStyle name="20% - Акцент1 5 3" xfId="1524"/>
    <cellStyle name="20% - Акцент1 5_46EE.2011(v1.0)" xfId="1525"/>
    <cellStyle name="20% - Акцент1 6" xfId="73"/>
    <cellStyle name="20% - Акцент1 6 2" xfId="74"/>
    <cellStyle name="20% - Акцент1 6 3" xfId="1526"/>
    <cellStyle name="20% - Акцент1 6_46EE.2011(v1.0)" xfId="1527"/>
    <cellStyle name="20% - Акцент1 7" xfId="75"/>
    <cellStyle name="20% - Акцент1 7 2" xfId="76"/>
    <cellStyle name="20% - Акцент1 7 3" xfId="1528"/>
    <cellStyle name="20% - Акцент1 7_46EE.2011(v1.0)" xfId="1529"/>
    <cellStyle name="20% - Акцент1 8" xfId="77"/>
    <cellStyle name="20% - Акцент1 8 2" xfId="78"/>
    <cellStyle name="20% - Акцент1 8 3" xfId="1530"/>
    <cellStyle name="20% - Акцент1 8_46EE.2011(v1.0)" xfId="1531"/>
    <cellStyle name="20% - Акцент1 9" xfId="79"/>
    <cellStyle name="20% - Акцент1 9 2" xfId="80"/>
    <cellStyle name="20% - Акцент1 9 3" xfId="1532"/>
    <cellStyle name="20% - Акцент1 9_46EE.2011(v1.0)" xfId="1533"/>
    <cellStyle name="20% - Акцент2 10" xfId="81"/>
    <cellStyle name="20% - Акцент2 2" xfId="82"/>
    <cellStyle name="20% - Акцент2 2 2" xfId="83"/>
    <cellStyle name="20% - Акцент2 2 3" xfId="1534"/>
    <cellStyle name="20% - Акцент2 2_46EE.2011(v1.0)" xfId="1535"/>
    <cellStyle name="20% - Акцент2 3" xfId="84"/>
    <cellStyle name="20% - Акцент2 3 2" xfId="85"/>
    <cellStyle name="20% - Акцент2 3 3" xfId="1536"/>
    <cellStyle name="20% - Акцент2 3_46EE.2011(v1.0)" xfId="1537"/>
    <cellStyle name="20% - Акцент2 4" xfId="86"/>
    <cellStyle name="20% - Акцент2 4 2" xfId="87"/>
    <cellStyle name="20% - Акцент2 4 3" xfId="1538"/>
    <cellStyle name="20% - Акцент2 4_46EE.2011(v1.0)" xfId="1539"/>
    <cellStyle name="20% - Акцент2 5" xfId="88"/>
    <cellStyle name="20% - Акцент2 5 2" xfId="89"/>
    <cellStyle name="20% - Акцент2 5 3" xfId="1540"/>
    <cellStyle name="20% - Акцент2 5_46EE.2011(v1.0)" xfId="1541"/>
    <cellStyle name="20% - Акцент2 6" xfId="90"/>
    <cellStyle name="20% - Акцент2 6 2" xfId="91"/>
    <cellStyle name="20% - Акцент2 6 3" xfId="1542"/>
    <cellStyle name="20% - Акцент2 6_46EE.2011(v1.0)" xfId="1543"/>
    <cellStyle name="20% - Акцент2 7" xfId="92"/>
    <cellStyle name="20% - Акцент2 7 2" xfId="93"/>
    <cellStyle name="20% - Акцент2 7 3" xfId="1544"/>
    <cellStyle name="20% - Акцент2 7_46EE.2011(v1.0)" xfId="1545"/>
    <cellStyle name="20% - Акцент2 8" xfId="94"/>
    <cellStyle name="20% - Акцент2 8 2" xfId="95"/>
    <cellStyle name="20% - Акцент2 8 3" xfId="1546"/>
    <cellStyle name="20% - Акцент2 8_46EE.2011(v1.0)" xfId="1547"/>
    <cellStyle name="20% - Акцент2 9" xfId="96"/>
    <cellStyle name="20% - Акцент2 9 2" xfId="97"/>
    <cellStyle name="20% - Акцент2 9 3" xfId="1548"/>
    <cellStyle name="20% - Акцент2 9_46EE.2011(v1.0)" xfId="1549"/>
    <cellStyle name="20% - Акцент3 10" xfId="98"/>
    <cellStyle name="20% - Акцент3 2" xfId="99"/>
    <cellStyle name="20% - Акцент3 2 2" xfId="100"/>
    <cellStyle name="20% - Акцент3 2 3" xfId="1550"/>
    <cellStyle name="20% - Акцент3 2_46EE.2011(v1.0)" xfId="1551"/>
    <cellStyle name="20% - Акцент3 3" xfId="101"/>
    <cellStyle name="20% - Акцент3 3 2" xfId="102"/>
    <cellStyle name="20% - Акцент3 3 3" xfId="1552"/>
    <cellStyle name="20% - Акцент3 3_46EE.2011(v1.0)" xfId="1553"/>
    <cellStyle name="20% - Акцент3 4" xfId="103"/>
    <cellStyle name="20% - Акцент3 4 2" xfId="104"/>
    <cellStyle name="20% - Акцент3 4 3" xfId="1554"/>
    <cellStyle name="20% - Акцент3 4_46EE.2011(v1.0)" xfId="1555"/>
    <cellStyle name="20% - Акцент3 5" xfId="105"/>
    <cellStyle name="20% - Акцент3 5 2" xfId="106"/>
    <cellStyle name="20% - Акцент3 5 3" xfId="1556"/>
    <cellStyle name="20% - Акцент3 5_46EE.2011(v1.0)" xfId="1557"/>
    <cellStyle name="20% - Акцент3 6" xfId="107"/>
    <cellStyle name="20% - Акцент3 6 2" xfId="108"/>
    <cellStyle name="20% - Акцент3 6 3" xfId="1558"/>
    <cellStyle name="20% - Акцент3 6_46EE.2011(v1.0)" xfId="1559"/>
    <cellStyle name="20% - Акцент3 7" xfId="109"/>
    <cellStyle name="20% - Акцент3 7 2" xfId="110"/>
    <cellStyle name="20% - Акцент3 7 3" xfId="1560"/>
    <cellStyle name="20% - Акцент3 7_46EE.2011(v1.0)" xfId="1561"/>
    <cellStyle name="20% - Акцент3 8" xfId="111"/>
    <cellStyle name="20% - Акцент3 8 2" xfId="112"/>
    <cellStyle name="20% - Акцент3 8 3" xfId="1562"/>
    <cellStyle name="20% - Акцент3 8_46EE.2011(v1.0)" xfId="1563"/>
    <cellStyle name="20% - Акцент3 9" xfId="113"/>
    <cellStyle name="20% - Акцент3 9 2" xfId="114"/>
    <cellStyle name="20% - Акцент3 9 3" xfId="1564"/>
    <cellStyle name="20% - Акцент3 9_46EE.2011(v1.0)" xfId="1565"/>
    <cellStyle name="20% - Акцент4 10" xfId="115"/>
    <cellStyle name="20% - Акцент4 2" xfId="116"/>
    <cellStyle name="20% - Акцент4 2 2" xfId="117"/>
    <cellStyle name="20% - Акцент4 2 3" xfId="1566"/>
    <cellStyle name="20% - Акцент4 2_46EE.2011(v1.0)" xfId="1567"/>
    <cellStyle name="20% - Акцент4 3" xfId="118"/>
    <cellStyle name="20% - Акцент4 3 2" xfId="119"/>
    <cellStyle name="20% - Акцент4 3 3" xfId="1568"/>
    <cellStyle name="20% - Акцент4 3_46EE.2011(v1.0)" xfId="1569"/>
    <cellStyle name="20% - Акцент4 4" xfId="120"/>
    <cellStyle name="20% - Акцент4 4 2" xfId="121"/>
    <cellStyle name="20% - Акцент4 4 3" xfId="1570"/>
    <cellStyle name="20% - Акцент4 4_46EE.2011(v1.0)" xfId="1571"/>
    <cellStyle name="20% - Акцент4 5" xfId="122"/>
    <cellStyle name="20% - Акцент4 5 2" xfId="123"/>
    <cellStyle name="20% - Акцент4 5 3" xfId="1572"/>
    <cellStyle name="20% - Акцент4 5_46EE.2011(v1.0)" xfId="1573"/>
    <cellStyle name="20% - Акцент4 6" xfId="124"/>
    <cellStyle name="20% - Акцент4 6 2" xfId="125"/>
    <cellStyle name="20% - Акцент4 6 3" xfId="1574"/>
    <cellStyle name="20% - Акцент4 6_46EE.2011(v1.0)" xfId="1575"/>
    <cellStyle name="20% - Акцент4 7" xfId="126"/>
    <cellStyle name="20% - Акцент4 7 2" xfId="127"/>
    <cellStyle name="20% - Акцент4 7 3" xfId="1576"/>
    <cellStyle name="20% - Акцент4 7_46EE.2011(v1.0)" xfId="1577"/>
    <cellStyle name="20% - Акцент4 8" xfId="128"/>
    <cellStyle name="20% - Акцент4 8 2" xfId="129"/>
    <cellStyle name="20% - Акцент4 8 3" xfId="1578"/>
    <cellStyle name="20% - Акцент4 8_46EE.2011(v1.0)" xfId="1579"/>
    <cellStyle name="20% - Акцент4 9" xfId="130"/>
    <cellStyle name="20% - Акцент4 9 2" xfId="131"/>
    <cellStyle name="20% - Акцент4 9 3" xfId="1580"/>
    <cellStyle name="20% - Акцент4 9_46EE.2011(v1.0)" xfId="1581"/>
    <cellStyle name="20% - Акцент5 10" xfId="132"/>
    <cellStyle name="20% - Акцент5 2" xfId="133"/>
    <cellStyle name="20% - Акцент5 2 2" xfId="134"/>
    <cellStyle name="20% - Акцент5 2 3" xfId="1582"/>
    <cellStyle name="20% - Акцент5 2_46EE.2011(v1.0)" xfId="1583"/>
    <cellStyle name="20% - Акцент5 3" xfId="135"/>
    <cellStyle name="20% - Акцент5 3 2" xfId="136"/>
    <cellStyle name="20% - Акцент5 3 3" xfId="1584"/>
    <cellStyle name="20% - Акцент5 3_46EE.2011(v1.0)" xfId="1585"/>
    <cellStyle name="20% - Акцент5 4" xfId="137"/>
    <cellStyle name="20% - Акцент5 4 2" xfId="138"/>
    <cellStyle name="20% - Акцент5 4 3" xfId="1586"/>
    <cellStyle name="20% - Акцент5 4_46EE.2011(v1.0)" xfId="1587"/>
    <cellStyle name="20% - Акцент5 5" xfId="139"/>
    <cellStyle name="20% - Акцент5 5 2" xfId="140"/>
    <cellStyle name="20% - Акцент5 5 3" xfId="1588"/>
    <cellStyle name="20% - Акцент5 5_46EE.2011(v1.0)" xfId="1589"/>
    <cellStyle name="20% - Акцент5 6" xfId="141"/>
    <cellStyle name="20% - Акцент5 6 2" xfId="142"/>
    <cellStyle name="20% - Акцент5 6 3" xfId="1590"/>
    <cellStyle name="20% - Акцент5 6_46EE.2011(v1.0)" xfId="1591"/>
    <cellStyle name="20% - Акцент5 7" xfId="143"/>
    <cellStyle name="20% - Акцент5 7 2" xfId="144"/>
    <cellStyle name="20% - Акцент5 7 3" xfId="1592"/>
    <cellStyle name="20% - Акцент5 7_46EE.2011(v1.0)" xfId="1593"/>
    <cellStyle name="20% - Акцент5 8" xfId="145"/>
    <cellStyle name="20% - Акцент5 8 2" xfId="146"/>
    <cellStyle name="20% - Акцент5 8 3" xfId="1594"/>
    <cellStyle name="20% - Акцент5 8_46EE.2011(v1.0)" xfId="1595"/>
    <cellStyle name="20% - Акцент5 9" xfId="147"/>
    <cellStyle name="20% - Акцент5 9 2" xfId="148"/>
    <cellStyle name="20% - Акцент5 9 3" xfId="1596"/>
    <cellStyle name="20% - Акцент5 9_46EE.2011(v1.0)" xfId="1597"/>
    <cellStyle name="20% - Акцент6 10" xfId="149"/>
    <cellStyle name="20% - Акцент6 2" xfId="150"/>
    <cellStyle name="20% - Акцент6 2 2" xfId="151"/>
    <cellStyle name="20% - Акцент6 2 3" xfId="1598"/>
    <cellStyle name="20% - Акцент6 2_46EE.2011(v1.0)" xfId="1599"/>
    <cellStyle name="20% - Акцент6 3" xfId="152"/>
    <cellStyle name="20% - Акцент6 3 2" xfId="153"/>
    <cellStyle name="20% - Акцент6 3 3" xfId="1600"/>
    <cellStyle name="20% - Акцент6 3_46EE.2011(v1.0)" xfId="1601"/>
    <cellStyle name="20% - Акцент6 4" xfId="154"/>
    <cellStyle name="20% - Акцент6 4 2" xfId="155"/>
    <cellStyle name="20% - Акцент6 4 3" xfId="1602"/>
    <cellStyle name="20% - Акцент6 4_46EE.2011(v1.0)" xfId="1603"/>
    <cellStyle name="20% - Акцент6 5" xfId="156"/>
    <cellStyle name="20% - Акцент6 5 2" xfId="157"/>
    <cellStyle name="20% - Акцент6 5 3" xfId="1604"/>
    <cellStyle name="20% - Акцент6 5_46EE.2011(v1.0)" xfId="1605"/>
    <cellStyle name="20% - Акцент6 6" xfId="158"/>
    <cellStyle name="20% - Акцент6 6 2" xfId="159"/>
    <cellStyle name="20% - Акцент6 6 3" xfId="1606"/>
    <cellStyle name="20% - Акцент6 6_46EE.2011(v1.0)" xfId="1607"/>
    <cellStyle name="20% - Акцент6 7" xfId="160"/>
    <cellStyle name="20% - Акцент6 7 2" xfId="161"/>
    <cellStyle name="20% - Акцент6 7 3" xfId="1608"/>
    <cellStyle name="20% - Акцент6 7_46EE.2011(v1.0)" xfId="1609"/>
    <cellStyle name="20% - Акцент6 8" xfId="162"/>
    <cellStyle name="20% - Акцент6 8 2" xfId="163"/>
    <cellStyle name="20% - Акцент6 8 3" xfId="1610"/>
    <cellStyle name="20% - Акцент6 8_46EE.2011(v1.0)" xfId="1611"/>
    <cellStyle name="20% - Акцент6 9" xfId="164"/>
    <cellStyle name="20% - Акцент6 9 2" xfId="165"/>
    <cellStyle name="20% - Акцент6 9 3" xfId="1612"/>
    <cellStyle name="20% - Акцент6 9_46EE.2011(v1.0)" xfId="1613"/>
    <cellStyle name="40% - Accent1" xfId="166"/>
    <cellStyle name="40% - Accent1 2" xfId="167"/>
    <cellStyle name="40% - Accent1 3" xfId="1614"/>
    <cellStyle name="40% - Accent1_46EE.2011(v1.0)" xfId="1615"/>
    <cellStyle name="40% - Accent2" xfId="168"/>
    <cellStyle name="40% - Accent2 2" xfId="169"/>
    <cellStyle name="40% - Accent2 3" xfId="1616"/>
    <cellStyle name="40% - Accent2_46EE.2011(v1.0)" xfId="1617"/>
    <cellStyle name="40% - Accent3" xfId="170"/>
    <cellStyle name="40% - Accent3 2" xfId="171"/>
    <cellStyle name="40% - Accent3 3" xfId="1618"/>
    <cellStyle name="40% - Accent3_46EE.2011(v1.0)" xfId="1619"/>
    <cellStyle name="40% - Accent4" xfId="172"/>
    <cellStyle name="40% - Accent4 2" xfId="173"/>
    <cellStyle name="40% - Accent4 3" xfId="1620"/>
    <cellStyle name="40% - Accent4_46EE.2011(v1.0)" xfId="1621"/>
    <cellStyle name="40% - Accent5" xfId="174"/>
    <cellStyle name="40% - Accent5 2" xfId="175"/>
    <cellStyle name="40% - Accent5 3" xfId="1622"/>
    <cellStyle name="40% - Accent5_46EE.2011(v1.0)" xfId="1623"/>
    <cellStyle name="40% - Accent6" xfId="176"/>
    <cellStyle name="40% - Accent6 2" xfId="177"/>
    <cellStyle name="40% - Accent6 3" xfId="1624"/>
    <cellStyle name="40% - Accent6_46EE.2011(v1.0)" xfId="1625"/>
    <cellStyle name="40% - Акцент1 10" xfId="178"/>
    <cellStyle name="40% - Акцент1 2" xfId="179"/>
    <cellStyle name="40% - Акцент1 2 2" xfId="180"/>
    <cellStyle name="40% - Акцент1 2 3" xfId="1626"/>
    <cellStyle name="40% - Акцент1 2_46EE.2011(v1.0)" xfId="1627"/>
    <cellStyle name="40% - Акцент1 3" xfId="181"/>
    <cellStyle name="40% - Акцент1 3 2" xfId="182"/>
    <cellStyle name="40% - Акцент1 3 3" xfId="1628"/>
    <cellStyle name="40% - Акцент1 3_46EE.2011(v1.0)" xfId="1629"/>
    <cellStyle name="40% - Акцент1 4" xfId="183"/>
    <cellStyle name="40% - Акцент1 4 2" xfId="184"/>
    <cellStyle name="40% - Акцент1 4 3" xfId="1630"/>
    <cellStyle name="40% - Акцент1 4_46EE.2011(v1.0)" xfId="1631"/>
    <cellStyle name="40% - Акцент1 5" xfId="185"/>
    <cellStyle name="40% - Акцент1 5 2" xfId="186"/>
    <cellStyle name="40% - Акцент1 5 3" xfId="1632"/>
    <cellStyle name="40% - Акцент1 5_46EE.2011(v1.0)" xfId="1633"/>
    <cellStyle name="40% - Акцент1 6" xfId="187"/>
    <cellStyle name="40% - Акцент1 6 2" xfId="188"/>
    <cellStyle name="40% - Акцент1 6 3" xfId="1634"/>
    <cellStyle name="40% - Акцент1 6_46EE.2011(v1.0)" xfId="1635"/>
    <cellStyle name="40% - Акцент1 7" xfId="189"/>
    <cellStyle name="40% - Акцент1 7 2" xfId="190"/>
    <cellStyle name="40% - Акцент1 7 3" xfId="1636"/>
    <cellStyle name="40% - Акцент1 7_46EE.2011(v1.0)" xfId="1637"/>
    <cellStyle name="40% - Акцент1 8" xfId="191"/>
    <cellStyle name="40% - Акцент1 8 2" xfId="192"/>
    <cellStyle name="40% - Акцент1 8 3" xfId="1638"/>
    <cellStyle name="40% - Акцент1 8_46EE.2011(v1.0)" xfId="1639"/>
    <cellStyle name="40% - Акцент1 9" xfId="193"/>
    <cellStyle name="40% - Акцент1 9 2" xfId="194"/>
    <cellStyle name="40% - Акцент1 9 3" xfId="1640"/>
    <cellStyle name="40% - Акцент1 9_46EE.2011(v1.0)" xfId="1641"/>
    <cellStyle name="40% - Акцент2 10" xfId="195"/>
    <cellStyle name="40% - Акцент2 2" xfId="196"/>
    <cellStyle name="40% - Акцент2 2 2" xfId="197"/>
    <cellStyle name="40% - Акцент2 2 3" xfId="1642"/>
    <cellStyle name="40% - Акцент2 2_46EE.2011(v1.0)" xfId="1643"/>
    <cellStyle name="40% - Акцент2 3" xfId="198"/>
    <cellStyle name="40% - Акцент2 3 2" xfId="199"/>
    <cellStyle name="40% - Акцент2 3 3" xfId="1644"/>
    <cellStyle name="40% - Акцент2 3_46EE.2011(v1.0)" xfId="1645"/>
    <cellStyle name="40% - Акцент2 4" xfId="200"/>
    <cellStyle name="40% - Акцент2 4 2" xfId="201"/>
    <cellStyle name="40% - Акцент2 4 3" xfId="1646"/>
    <cellStyle name="40% - Акцент2 4_46EE.2011(v1.0)" xfId="1647"/>
    <cellStyle name="40% - Акцент2 5" xfId="202"/>
    <cellStyle name="40% - Акцент2 5 2" xfId="203"/>
    <cellStyle name="40% - Акцент2 5 3" xfId="1648"/>
    <cellStyle name="40% - Акцент2 5_46EE.2011(v1.0)" xfId="1649"/>
    <cellStyle name="40% - Акцент2 6" xfId="204"/>
    <cellStyle name="40% - Акцент2 6 2" xfId="205"/>
    <cellStyle name="40% - Акцент2 6 3" xfId="1650"/>
    <cellStyle name="40% - Акцент2 6_46EE.2011(v1.0)" xfId="1651"/>
    <cellStyle name="40% - Акцент2 7" xfId="206"/>
    <cellStyle name="40% - Акцент2 7 2" xfId="207"/>
    <cellStyle name="40% - Акцент2 7 3" xfId="1652"/>
    <cellStyle name="40% - Акцент2 7_46EE.2011(v1.0)" xfId="1653"/>
    <cellStyle name="40% - Акцент2 8" xfId="208"/>
    <cellStyle name="40% - Акцент2 8 2" xfId="209"/>
    <cellStyle name="40% - Акцент2 8 3" xfId="1654"/>
    <cellStyle name="40% - Акцент2 8_46EE.2011(v1.0)" xfId="1655"/>
    <cellStyle name="40% - Акцент2 9" xfId="210"/>
    <cellStyle name="40% - Акцент2 9 2" xfId="211"/>
    <cellStyle name="40% - Акцент2 9 3" xfId="1656"/>
    <cellStyle name="40% - Акцент2 9_46EE.2011(v1.0)" xfId="1657"/>
    <cellStyle name="40% - Акцент3 10" xfId="212"/>
    <cellStyle name="40% - Акцент3 2" xfId="213"/>
    <cellStyle name="40% - Акцент3 2 2" xfId="214"/>
    <cellStyle name="40% - Акцент3 2 3" xfId="1658"/>
    <cellStyle name="40% - Акцент3 2_46EE.2011(v1.0)" xfId="1659"/>
    <cellStyle name="40% - Акцент3 3" xfId="215"/>
    <cellStyle name="40% - Акцент3 3 2" xfId="216"/>
    <cellStyle name="40% - Акцент3 3 3" xfId="1660"/>
    <cellStyle name="40% - Акцент3 3_46EE.2011(v1.0)" xfId="1661"/>
    <cellStyle name="40% - Акцент3 4" xfId="217"/>
    <cellStyle name="40% - Акцент3 4 2" xfId="218"/>
    <cellStyle name="40% - Акцент3 4 3" xfId="1662"/>
    <cellStyle name="40% - Акцент3 4_46EE.2011(v1.0)" xfId="1663"/>
    <cellStyle name="40% - Акцент3 5" xfId="219"/>
    <cellStyle name="40% - Акцент3 5 2" xfId="220"/>
    <cellStyle name="40% - Акцент3 5 3" xfId="1664"/>
    <cellStyle name="40% - Акцент3 5_46EE.2011(v1.0)" xfId="1665"/>
    <cellStyle name="40% - Акцент3 6" xfId="221"/>
    <cellStyle name="40% - Акцент3 6 2" xfId="222"/>
    <cellStyle name="40% - Акцент3 6 3" xfId="1666"/>
    <cellStyle name="40% - Акцент3 6_46EE.2011(v1.0)" xfId="1667"/>
    <cellStyle name="40% - Акцент3 7" xfId="223"/>
    <cellStyle name="40% - Акцент3 7 2" xfId="224"/>
    <cellStyle name="40% - Акцент3 7 3" xfId="1668"/>
    <cellStyle name="40% - Акцент3 7_46EE.2011(v1.0)" xfId="1669"/>
    <cellStyle name="40% - Акцент3 8" xfId="225"/>
    <cellStyle name="40% - Акцент3 8 2" xfId="226"/>
    <cellStyle name="40% - Акцент3 8 3" xfId="1670"/>
    <cellStyle name="40% - Акцент3 8_46EE.2011(v1.0)" xfId="1671"/>
    <cellStyle name="40% - Акцент3 9" xfId="227"/>
    <cellStyle name="40% - Акцент3 9 2" xfId="228"/>
    <cellStyle name="40% - Акцент3 9 3" xfId="1672"/>
    <cellStyle name="40% - Акцент3 9_46EE.2011(v1.0)" xfId="1673"/>
    <cellStyle name="40% - Акцент4 10" xfId="229"/>
    <cellStyle name="40% - Акцент4 2" xfId="230"/>
    <cellStyle name="40% - Акцент4 2 2" xfId="231"/>
    <cellStyle name="40% - Акцент4 2 3" xfId="1674"/>
    <cellStyle name="40% - Акцент4 2_46EE.2011(v1.0)" xfId="1675"/>
    <cellStyle name="40% - Акцент4 3" xfId="232"/>
    <cellStyle name="40% - Акцент4 3 2" xfId="233"/>
    <cellStyle name="40% - Акцент4 3 3" xfId="1676"/>
    <cellStyle name="40% - Акцент4 3_46EE.2011(v1.0)" xfId="1677"/>
    <cellStyle name="40% - Акцент4 4" xfId="234"/>
    <cellStyle name="40% - Акцент4 4 2" xfId="235"/>
    <cellStyle name="40% - Акцент4 4 3" xfId="1678"/>
    <cellStyle name="40% - Акцент4 4_46EE.2011(v1.0)" xfId="1679"/>
    <cellStyle name="40% - Акцент4 5" xfId="236"/>
    <cellStyle name="40% - Акцент4 5 2" xfId="237"/>
    <cellStyle name="40% - Акцент4 5 3" xfId="1680"/>
    <cellStyle name="40% - Акцент4 5_46EE.2011(v1.0)" xfId="1681"/>
    <cellStyle name="40% - Акцент4 6" xfId="238"/>
    <cellStyle name="40% - Акцент4 6 2" xfId="239"/>
    <cellStyle name="40% - Акцент4 6 3" xfId="1682"/>
    <cellStyle name="40% - Акцент4 6_46EE.2011(v1.0)" xfId="1683"/>
    <cellStyle name="40% - Акцент4 7" xfId="240"/>
    <cellStyle name="40% - Акцент4 7 2" xfId="241"/>
    <cellStyle name="40% - Акцент4 7 3" xfId="1684"/>
    <cellStyle name="40% - Акцент4 7_46EE.2011(v1.0)" xfId="1685"/>
    <cellStyle name="40% - Акцент4 8" xfId="242"/>
    <cellStyle name="40% - Акцент4 8 2" xfId="243"/>
    <cellStyle name="40% - Акцент4 8 3" xfId="1686"/>
    <cellStyle name="40% - Акцент4 8_46EE.2011(v1.0)" xfId="1687"/>
    <cellStyle name="40% - Акцент4 9" xfId="244"/>
    <cellStyle name="40% - Акцент4 9 2" xfId="245"/>
    <cellStyle name="40% - Акцент4 9 3" xfId="1688"/>
    <cellStyle name="40% - Акцент4 9_46EE.2011(v1.0)" xfId="1689"/>
    <cellStyle name="40% - Акцент5 10" xfId="246"/>
    <cellStyle name="40% - Акцент5 2" xfId="247"/>
    <cellStyle name="40% - Акцент5 2 2" xfId="248"/>
    <cellStyle name="40% - Акцент5 2 3" xfId="1690"/>
    <cellStyle name="40% - Акцент5 2_46EE.2011(v1.0)" xfId="1691"/>
    <cellStyle name="40% - Акцент5 3" xfId="249"/>
    <cellStyle name="40% - Акцент5 3 2" xfId="250"/>
    <cellStyle name="40% - Акцент5 3 3" xfId="1692"/>
    <cellStyle name="40% - Акцент5 3_46EE.2011(v1.0)" xfId="1693"/>
    <cellStyle name="40% - Акцент5 4" xfId="251"/>
    <cellStyle name="40% - Акцент5 4 2" xfId="252"/>
    <cellStyle name="40% - Акцент5 4 3" xfId="1694"/>
    <cellStyle name="40% - Акцент5 4_46EE.2011(v1.0)" xfId="1695"/>
    <cellStyle name="40% - Акцент5 5" xfId="253"/>
    <cellStyle name="40% - Акцент5 5 2" xfId="254"/>
    <cellStyle name="40% - Акцент5 5 3" xfId="1696"/>
    <cellStyle name="40% - Акцент5 5_46EE.2011(v1.0)" xfId="1697"/>
    <cellStyle name="40% - Акцент5 6" xfId="255"/>
    <cellStyle name="40% - Акцент5 6 2" xfId="256"/>
    <cellStyle name="40% - Акцент5 6 3" xfId="1698"/>
    <cellStyle name="40% - Акцент5 6_46EE.2011(v1.0)" xfId="1699"/>
    <cellStyle name="40% - Акцент5 7" xfId="257"/>
    <cellStyle name="40% - Акцент5 7 2" xfId="258"/>
    <cellStyle name="40% - Акцент5 7 3" xfId="1700"/>
    <cellStyle name="40% - Акцент5 7_46EE.2011(v1.0)" xfId="1701"/>
    <cellStyle name="40% - Акцент5 8" xfId="259"/>
    <cellStyle name="40% - Акцент5 8 2" xfId="260"/>
    <cellStyle name="40% - Акцент5 8 3" xfId="1702"/>
    <cellStyle name="40% - Акцент5 8_46EE.2011(v1.0)" xfId="1703"/>
    <cellStyle name="40% - Акцент5 9" xfId="261"/>
    <cellStyle name="40% - Акцент5 9 2" xfId="262"/>
    <cellStyle name="40% - Акцент5 9 3" xfId="1704"/>
    <cellStyle name="40% - Акцент5 9_46EE.2011(v1.0)" xfId="1705"/>
    <cellStyle name="40% - Акцент6 10" xfId="263"/>
    <cellStyle name="40% - Акцент6 2" xfId="264"/>
    <cellStyle name="40% - Акцент6 2 2" xfId="265"/>
    <cellStyle name="40% - Акцент6 2 3" xfId="1706"/>
    <cellStyle name="40% - Акцент6 2_46EE.2011(v1.0)" xfId="1707"/>
    <cellStyle name="40% - Акцент6 3" xfId="266"/>
    <cellStyle name="40% - Акцент6 3 2" xfId="267"/>
    <cellStyle name="40% - Акцент6 3 3" xfId="1708"/>
    <cellStyle name="40% - Акцент6 3_46EE.2011(v1.0)" xfId="1709"/>
    <cellStyle name="40% - Акцент6 4" xfId="268"/>
    <cellStyle name="40% - Акцент6 4 2" xfId="269"/>
    <cellStyle name="40% - Акцент6 4 3" xfId="1710"/>
    <cellStyle name="40% - Акцент6 4_46EE.2011(v1.0)" xfId="1711"/>
    <cellStyle name="40% - Акцент6 5" xfId="270"/>
    <cellStyle name="40% - Акцент6 5 2" xfId="271"/>
    <cellStyle name="40% - Акцент6 5 3" xfId="1712"/>
    <cellStyle name="40% - Акцент6 5_46EE.2011(v1.0)" xfId="1713"/>
    <cellStyle name="40% - Акцент6 6" xfId="272"/>
    <cellStyle name="40% - Акцент6 6 2" xfId="273"/>
    <cellStyle name="40% - Акцент6 6 3" xfId="1714"/>
    <cellStyle name="40% - Акцент6 6_46EE.2011(v1.0)" xfId="1715"/>
    <cellStyle name="40% - Акцент6 7" xfId="274"/>
    <cellStyle name="40% - Акцент6 7 2" xfId="275"/>
    <cellStyle name="40% - Акцент6 7 3" xfId="1716"/>
    <cellStyle name="40% - Акцент6 7_46EE.2011(v1.0)" xfId="1717"/>
    <cellStyle name="40% - Акцент6 8" xfId="276"/>
    <cellStyle name="40% - Акцент6 8 2" xfId="277"/>
    <cellStyle name="40% - Акцент6 8 3" xfId="1718"/>
    <cellStyle name="40% - Акцент6 8_46EE.2011(v1.0)" xfId="1719"/>
    <cellStyle name="40% - Акцент6 9" xfId="278"/>
    <cellStyle name="40% - Акцент6 9 2" xfId="279"/>
    <cellStyle name="40% - Акцент6 9 3" xfId="1720"/>
    <cellStyle name="40% - Акцент6 9_46EE.2011(v1.0)" xfId="1721"/>
    <cellStyle name="60% - Accent1" xfId="280"/>
    <cellStyle name="60% - Accent2" xfId="281"/>
    <cellStyle name="60% - Accent3" xfId="282"/>
    <cellStyle name="60% - Accent4" xfId="283"/>
    <cellStyle name="60% - Accent5" xfId="284"/>
    <cellStyle name="60% - Accent6" xfId="285"/>
    <cellStyle name="60% - Акцент1 10" xfId="286"/>
    <cellStyle name="60% - Акцент1 2" xfId="287"/>
    <cellStyle name="60% - Акцент1 2 2" xfId="288"/>
    <cellStyle name="60% - Акцент1 3" xfId="289"/>
    <cellStyle name="60% - Акцент1 3 2" xfId="290"/>
    <cellStyle name="60% - Акцент1 4" xfId="291"/>
    <cellStyle name="60% - Акцент1 4 2" xfId="292"/>
    <cellStyle name="60% - Акцент1 5" xfId="293"/>
    <cellStyle name="60% - Акцент1 5 2" xfId="294"/>
    <cellStyle name="60% - Акцент1 6" xfId="295"/>
    <cellStyle name="60% - Акцент1 6 2" xfId="296"/>
    <cellStyle name="60% - Акцент1 7" xfId="297"/>
    <cellStyle name="60% - Акцент1 7 2" xfId="298"/>
    <cellStyle name="60% - Акцент1 8" xfId="299"/>
    <cellStyle name="60% - Акцент1 8 2" xfId="300"/>
    <cellStyle name="60% - Акцент1 9" xfId="301"/>
    <cellStyle name="60% - Акцент1 9 2" xfId="302"/>
    <cellStyle name="60% - Акцент2 10" xfId="303"/>
    <cellStyle name="60% - Акцент2 2" xfId="304"/>
    <cellStyle name="60% - Акцент2 2 2" xfId="305"/>
    <cellStyle name="60% - Акцент2 3" xfId="306"/>
    <cellStyle name="60% - Акцент2 3 2" xfId="307"/>
    <cellStyle name="60% - Акцент2 4" xfId="308"/>
    <cellStyle name="60% - Акцент2 4 2" xfId="309"/>
    <cellStyle name="60% - Акцент2 5" xfId="310"/>
    <cellStyle name="60% - Акцент2 5 2" xfId="311"/>
    <cellStyle name="60% - Акцент2 6" xfId="312"/>
    <cellStyle name="60% - Акцент2 6 2" xfId="313"/>
    <cellStyle name="60% - Акцент2 7" xfId="314"/>
    <cellStyle name="60% - Акцент2 7 2" xfId="315"/>
    <cellStyle name="60% - Акцент2 8" xfId="316"/>
    <cellStyle name="60% - Акцент2 8 2" xfId="317"/>
    <cellStyle name="60% - Акцент2 9" xfId="318"/>
    <cellStyle name="60% - Акцент2 9 2" xfId="319"/>
    <cellStyle name="60% - Акцент3 10" xfId="320"/>
    <cellStyle name="60% - Акцент3 2" xfId="321"/>
    <cellStyle name="60% - Акцент3 2 2" xfId="322"/>
    <cellStyle name="60% - Акцент3 3" xfId="323"/>
    <cellStyle name="60% - Акцент3 3 2" xfId="324"/>
    <cellStyle name="60% - Акцент3 4" xfId="325"/>
    <cellStyle name="60% - Акцент3 4 2" xfId="326"/>
    <cellStyle name="60% - Акцент3 5" xfId="327"/>
    <cellStyle name="60% - Акцент3 5 2" xfId="328"/>
    <cellStyle name="60% - Акцент3 6" xfId="329"/>
    <cellStyle name="60% - Акцент3 6 2" xfId="330"/>
    <cellStyle name="60% - Акцент3 7" xfId="331"/>
    <cellStyle name="60% - Акцент3 7 2" xfId="332"/>
    <cellStyle name="60% - Акцент3 8" xfId="333"/>
    <cellStyle name="60% - Акцент3 8 2" xfId="334"/>
    <cellStyle name="60% - Акцент3 9" xfId="335"/>
    <cellStyle name="60% - Акцент3 9 2" xfId="336"/>
    <cellStyle name="60% - Акцент4 10" xfId="337"/>
    <cellStyle name="60% - Акцент4 2" xfId="338"/>
    <cellStyle name="60% - Акцент4 2 2" xfId="339"/>
    <cellStyle name="60% - Акцент4 3" xfId="340"/>
    <cellStyle name="60% - Акцент4 3 2" xfId="341"/>
    <cellStyle name="60% - Акцент4 4" xfId="342"/>
    <cellStyle name="60% - Акцент4 4 2" xfId="343"/>
    <cellStyle name="60% - Акцент4 5" xfId="344"/>
    <cellStyle name="60% - Акцент4 5 2" xfId="345"/>
    <cellStyle name="60% - Акцент4 6" xfId="346"/>
    <cellStyle name="60% - Акцент4 6 2" xfId="347"/>
    <cellStyle name="60% - Акцент4 7" xfId="348"/>
    <cellStyle name="60% - Акцент4 7 2" xfId="349"/>
    <cellStyle name="60% - Акцент4 8" xfId="350"/>
    <cellStyle name="60% - Акцент4 8 2" xfId="351"/>
    <cellStyle name="60% - Акцент4 9" xfId="352"/>
    <cellStyle name="60% - Акцент4 9 2" xfId="353"/>
    <cellStyle name="60% - Акцент5 10" xfId="354"/>
    <cellStyle name="60% - Акцент5 2" xfId="355"/>
    <cellStyle name="60% - Акцент5 2 2" xfId="356"/>
    <cellStyle name="60% - Акцент5 3" xfId="357"/>
    <cellStyle name="60% - Акцент5 3 2" xfId="358"/>
    <cellStyle name="60% - Акцент5 4" xfId="359"/>
    <cellStyle name="60% - Акцент5 4 2" xfId="360"/>
    <cellStyle name="60% - Акцент5 5" xfId="361"/>
    <cellStyle name="60% - Акцент5 5 2" xfId="362"/>
    <cellStyle name="60% - Акцент5 6" xfId="363"/>
    <cellStyle name="60% - Акцент5 6 2" xfId="364"/>
    <cellStyle name="60% - Акцент5 7" xfId="365"/>
    <cellStyle name="60% - Акцент5 7 2" xfId="366"/>
    <cellStyle name="60% - Акцент5 8" xfId="367"/>
    <cellStyle name="60% - Акцент5 8 2" xfId="368"/>
    <cellStyle name="60% - Акцент5 9" xfId="369"/>
    <cellStyle name="60% - Акцент5 9 2" xfId="370"/>
    <cellStyle name="60% - Акцент6 10" xfId="371"/>
    <cellStyle name="60% - Акцент6 2" xfId="372"/>
    <cellStyle name="60% - Акцент6 2 2" xfId="373"/>
    <cellStyle name="60% - Акцент6 3" xfId="374"/>
    <cellStyle name="60% - Акцент6 3 2" xfId="375"/>
    <cellStyle name="60% - Акцент6 4" xfId="376"/>
    <cellStyle name="60% - Акцент6 4 2" xfId="377"/>
    <cellStyle name="60% - Акцент6 5" xfId="378"/>
    <cellStyle name="60% - Акцент6 5 2" xfId="379"/>
    <cellStyle name="60% - Акцент6 6" xfId="380"/>
    <cellStyle name="60% - Акцент6 6 2" xfId="381"/>
    <cellStyle name="60% - Акцент6 7" xfId="382"/>
    <cellStyle name="60% - Акцент6 7 2" xfId="383"/>
    <cellStyle name="60% - Акцент6 8" xfId="384"/>
    <cellStyle name="60% - Акцент6 8 2" xfId="385"/>
    <cellStyle name="60% - Акцент6 9" xfId="386"/>
    <cellStyle name="60% - Акцент6 9 2" xfId="387"/>
    <cellStyle name="Accent1" xfId="388"/>
    <cellStyle name="Accent2" xfId="389"/>
    <cellStyle name="Accent3" xfId="390"/>
    <cellStyle name="Accent4" xfId="391"/>
    <cellStyle name="Accent5" xfId="392"/>
    <cellStyle name="Accent6" xfId="393"/>
    <cellStyle name="Ăčďĺđńńűëęŕ" xfId="394"/>
    <cellStyle name="AFE" xfId="1722"/>
    <cellStyle name="Áĺççŕůčňíűé" xfId="395"/>
    <cellStyle name="Äĺíĺćíűé [0]_(ňŕá 3č)" xfId="396"/>
    <cellStyle name="Äĺíĺćíűé_(ňŕá 3č)" xfId="397"/>
    <cellStyle name="Bad" xfId="398"/>
    <cellStyle name="Blue" xfId="1723"/>
    <cellStyle name="Body_$Dollars" xfId="1724"/>
    <cellStyle name="Calculation" xfId="399"/>
    <cellStyle name="Cells 2" xfId="2125"/>
    <cellStyle name="Check Cell" xfId="400"/>
    <cellStyle name="Chek" xfId="1725"/>
    <cellStyle name="Comma [0]_Adjusted FS 1299" xfId="1726"/>
    <cellStyle name="Comma 0" xfId="1727"/>
    <cellStyle name="Comma 0*" xfId="1728"/>
    <cellStyle name="Comma 2" xfId="1729"/>
    <cellStyle name="Comma 3*" xfId="1730"/>
    <cellStyle name="Comma_Adjusted FS 1299" xfId="1731"/>
    <cellStyle name="Comma0" xfId="401"/>
    <cellStyle name="Çŕůčňíűé" xfId="402"/>
    <cellStyle name="Currency [0]" xfId="403"/>
    <cellStyle name="Currency [0] 2" xfId="404"/>
    <cellStyle name="Currency [0] 2 2" xfId="405"/>
    <cellStyle name="Currency [0] 2 3" xfId="406"/>
    <cellStyle name="Currency [0] 2 4" xfId="407"/>
    <cellStyle name="Currency [0] 2 5" xfId="408"/>
    <cellStyle name="Currency [0] 2 6" xfId="409"/>
    <cellStyle name="Currency [0] 2 7" xfId="410"/>
    <cellStyle name="Currency [0] 2 8" xfId="411"/>
    <cellStyle name="Currency [0] 2 9" xfId="1732"/>
    <cellStyle name="Currency [0] 3" xfId="412"/>
    <cellStyle name="Currency [0] 3 2" xfId="413"/>
    <cellStyle name="Currency [0] 3 3" xfId="414"/>
    <cellStyle name="Currency [0] 3 4" xfId="415"/>
    <cellStyle name="Currency [0] 3 5" xfId="416"/>
    <cellStyle name="Currency [0] 3 6" xfId="417"/>
    <cellStyle name="Currency [0] 3 7" xfId="418"/>
    <cellStyle name="Currency [0] 3 8" xfId="419"/>
    <cellStyle name="Currency [0] 3 9" xfId="1733"/>
    <cellStyle name="Currency [0] 4" xfId="420"/>
    <cellStyle name="Currency [0] 4 2" xfId="421"/>
    <cellStyle name="Currency [0] 4 3" xfId="422"/>
    <cellStyle name="Currency [0] 4 4" xfId="423"/>
    <cellStyle name="Currency [0] 4 5" xfId="424"/>
    <cellStyle name="Currency [0] 4 6" xfId="425"/>
    <cellStyle name="Currency [0] 4 7" xfId="426"/>
    <cellStyle name="Currency [0] 4 8" xfId="427"/>
    <cellStyle name="Currency [0] 4 9" xfId="1734"/>
    <cellStyle name="Currency [0] 5" xfId="428"/>
    <cellStyle name="Currency [0] 5 2" xfId="429"/>
    <cellStyle name="Currency [0] 5 3" xfId="430"/>
    <cellStyle name="Currency [0] 5 4" xfId="431"/>
    <cellStyle name="Currency [0] 5 5" xfId="432"/>
    <cellStyle name="Currency [0] 5 6" xfId="433"/>
    <cellStyle name="Currency [0] 5 7" xfId="434"/>
    <cellStyle name="Currency [0] 5 8" xfId="435"/>
    <cellStyle name="Currency [0] 5 9" xfId="1735"/>
    <cellStyle name="Currency [0] 6" xfId="436"/>
    <cellStyle name="Currency [0] 6 2" xfId="437"/>
    <cellStyle name="Currency [0] 6 3" xfId="1736"/>
    <cellStyle name="Currency [0] 7" xfId="438"/>
    <cellStyle name="Currency [0] 7 2" xfId="439"/>
    <cellStyle name="Currency [0] 7 3" xfId="1737"/>
    <cellStyle name="Currency [0] 8" xfId="440"/>
    <cellStyle name="Currency [0] 8 2" xfId="441"/>
    <cellStyle name="Currency [0] 8 3" xfId="1738"/>
    <cellStyle name="Currency 0" xfId="1739"/>
    <cellStyle name="Currency 2" xfId="1740"/>
    <cellStyle name="Currency_06_9m" xfId="1741"/>
    <cellStyle name="Currency0" xfId="442"/>
    <cellStyle name="Currency2" xfId="1742"/>
    <cellStyle name="Date" xfId="443"/>
    <cellStyle name="Date Aligned" xfId="1743"/>
    <cellStyle name="Dates" xfId="444"/>
    <cellStyle name="Dezimal [0]_NEGS" xfId="1744"/>
    <cellStyle name="Dezimal_NEGS" xfId="1745"/>
    <cellStyle name="Dotted Line" xfId="1746"/>
    <cellStyle name="E&amp;Y House" xfId="1747"/>
    <cellStyle name="E-mail" xfId="445"/>
    <cellStyle name="E-mail 2" xfId="1748"/>
    <cellStyle name="E-mail 2 2" xfId="2126"/>
    <cellStyle name="E-mail_46EP.2012(v0.1)" xfId="1749"/>
    <cellStyle name="Euro" xfId="446"/>
    <cellStyle name="ew" xfId="1750"/>
    <cellStyle name="Explanatory Text" xfId="447"/>
    <cellStyle name="F2" xfId="448"/>
    <cellStyle name="F3" xfId="449"/>
    <cellStyle name="F4" xfId="450"/>
    <cellStyle name="F5" xfId="451"/>
    <cellStyle name="F6" xfId="452"/>
    <cellStyle name="F7" xfId="453"/>
    <cellStyle name="F8" xfId="454"/>
    <cellStyle name="Fixed" xfId="455"/>
    <cellStyle name="fo]_x000d__x000a_UserName=Murat Zelef_x000d__x000a_UserCompany=Bumerang_x000d__x000a__x000d__x000a_[File Paths]_x000d__x000a_WorkingDirectory=C:\EQUIS\DLWIN_x000d__x000a_DownLoader=C" xfId="1751"/>
    <cellStyle name="Followed Hyperlink" xfId="1752"/>
    <cellStyle name="Footnote" xfId="1753"/>
    <cellStyle name="Good" xfId="456"/>
    <cellStyle name="hard no" xfId="1754"/>
    <cellStyle name="Hard Percent" xfId="1755"/>
    <cellStyle name="hardno" xfId="1756"/>
    <cellStyle name="Header" xfId="1757"/>
    <cellStyle name="Header 3" xfId="2127"/>
    <cellStyle name="Heading" xfId="457"/>
    <cellStyle name="Heading 1" xfId="458"/>
    <cellStyle name="Heading 2" xfId="459"/>
    <cellStyle name="Heading 3" xfId="460"/>
    <cellStyle name="Heading 4" xfId="461"/>
    <cellStyle name="Heading_GP.ITOG.4.78(v1.0) - для разделения" xfId="1758"/>
    <cellStyle name="Heading2" xfId="462"/>
    <cellStyle name="Heading2 2" xfId="1759"/>
    <cellStyle name="Heading2 2 2" xfId="2128"/>
    <cellStyle name="Heading2_46EP.2012(v0.1)" xfId="1760"/>
    <cellStyle name="Hyperlink" xfId="1761"/>
    <cellStyle name="Îáű÷íűé__FES" xfId="463"/>
    <cellStyle name="Îáû÷íûé_cogs" xfId="1762"/>
    <cellStyle name="Îňęđűâŕâřŕ˙ń˙ ăčďĺđńńűëęŕ" xfId="464"/>
    <cellStyle name="Info" xfId="1763"/>
    <cellStyle name="Input" xfId="465"/>
    <cellStyle name="InputCurrency" xfId="1764"/>
    <cellStyle name="InputCurrency2" xfId="1765"/>
    <cellStyle name="InputMultiple1" xfId="1766"/>
    <cellStyle name="InputPercent1" xfId="1767"/>
    <cellStyle name="Inputs" xfId="466"/>
    <cellStyle name="Inputs (const)" xfId="467"/>
    <cellStyle name="Inputs (const) 2" xfId="1768"/>
    <cellStyle name="Inputs (const) 2 2" xfId="2129"/>
    <cellStyle name="Inputs (const)_46EP.2012(v0.1)" xfId="1769"/>
    <cellStyle name="Inputs 2" xfId="1770"/>
    <cellStyle name="Inputs 2 2" xfId="2130"/>
    <cellStyle name="Inputs 3" xfId="2131"/>
    <cellStyle name="Inputs Co" xfId="468"/>
    <cellStyle name="Inputs_46EE.2011(v1.0)" xfId="1771"/>
    <cellStyle name="Linked Cell" xfId="469"/>
    <cellStyle name="Millares [0]_RESULTS" xfId="1772"/>
    <cellStyle name="Millares_RESULTS" xfId="1773"/>
    <cellStyle name="Milliers [0]_RESULTS" xfId="1774"/>
    <cellStyle name="Milliers_RESULTS" xfId="1775"/>
    <cellStyle name="mnb" xfId="1776"/>
    <cellStyle name="Moneda [0]_RESULTS" xfId="1777"/>
    <cellStyle name="Moneda_RESULTS" xfId="1778"/>
    <cellStyle name="Monétaire [0]_RESULTS" xfId="1779"/>
    <cellStyle name="Monétaire_RESULTS" xfId="1780"/>
    <cellStyle name="Multiple" xfId="1781"/>
    <cellStyle name="Multiple1" xfId="1782"/>
    <cellStyle name="MultipleBelow" xfId="1783"/>
    <cellStyle name="namber" xfId="1784"/>
    <cellStyle name="Neutral" xfId="470"/>
    <cellStyle name="Norma11l" xfId="1785"/>
    <cellStyle name="normal" xfId="471"/>
    <cellStyle name="Normal - Style1" xfId="1786"/>
    <cellStyle name="normal 10" xfId="1787"/>
    <cellStyle name="normal 11" xfId="2132"/>
    <cellStyle name="normal 12" xfId="2133"/>
    <cellStyle name="normal 13" xfId="2134"/>
    <cellStyle name="Normal 2" xfId="472"/>
    <cellStyle name="Normal 2 2" xfId="1788"/>
    <cellStyle name="Normal 2 3" xfId="1789"/>
    <cellStyle name="Normal 2_Общехоз." xfId="2135"/>
    <cellStyle name="normal 3" xfId="473"/>
    <cellStyle name="normal 4" xfId="474"/>
    <cellStyle name="normal 5" xfId="475"/>
    <cellStyle name="normal 6" xfId="476"/>
    <cellStyle name="normal 7" xfId="477"/>
    <cellStyle name="normal 8" xfId="478"/>
    <cellStyle name="normal 9" xfId="479"/>
    <cellStyle name="Normal." xfId="1790"/>
    <cellStyle name="Normal_06_9m" xfId="1791"/>
    <cellStyle name="Normal1" xfId="480"/>
    <cellStyle name="Normal2" xfId="1792"/>
    <cellStyle name="NormalGB" xfId="1793"/>
    <cellStyle name="Normalny_24. 02. 97." xfId="1794"/>
    <cellStyle name="normбlnм_laroux" xfId="481"/>
    <cellStyle name="Note" xfId="482"/>
    <cellStyle name="Note 2" xfId="2029"/>
    <cellStyle name="number" xfId="1795"/>
    <cellStyle name="Ôčíŕíńîâűé [0]_(ňŕá 3č)" xfId="483"/>
    <cellStyle name="Ôčíŕíńîâűé_(ňŕá 3č)" xfId="484"/>
    <cellStyle name="Option" xfId="1796"/>
    <cellStyle name="Òûñÿ÷è [0]_cogs" xfId="1797"/>
    <cellStyle name="Òûñÿ÷è_cogs" xfId="1798"/>
    <cellStyle name="Output" xfId="485"/>
    <cellStyle name="Page Number" xfId="1799"/>
    <cellStyle name="pb_page_heading_LS" xfId="1800"/>
    <cellStyle name="Percent_RS_Lianozovo-Samara_9m01" xfId="1801"/>
    <cellStyle name="Percent1" xfId="1802"/>
    <cellStyle name="Piug" xfId="1803"/>
    <cellStyle name="Plug" xfId="1804"/>
    <cellStyle name="Price_Body" xfId="486"/>
    <cellStyle name="prochrek" xfId="1805"/>
    <cellStyle name="Protected" xfId="1806"/>
    <cellStyle name="Salomon Logo" xfId="1807"/>
    <cellStyle name="SAPBEXaggData" xfId="487"/>
    <cellStyle name="SAPBEXaggDataEmph" xfId="488"/>
    <cellStyle name="SAPBEXaggItem" xfId="489"/>
    <cellStyle name="SAPBEXaggItemX" xfId="490"/>
    <cellStyle name="SAPBEXchaText" xfId="491"/>
    <cellStyle name="SAPBEXexcBad7" xfId="492"/>
    <cellStyle name="SAPBEXexcBad8" xfId="493"/>
    <cellStyle name="SAPBEXexcBad9" xfId="494"/>
    <cellStyle name="SAPBEXexcCritical4" xfId="495"/>
    <cellStyle name="SAPBEXexcCritical5" xfId="496"/>
    <cellStyle name="SAPBEXexcCritical6" xfId="497"/>
    <cellStyle name="SAPBEXexcGood1" xfId="498"/>
    <cellStyle name="SAPBEXexcGood2" xfId="499"/>
    <cellStyle name="SAPBEXexcGood3" xfId="500"/>
    <cellStyle name="SAPBEXfilterDrill" xfId="501"/>
    <cellStyle name="SAPBEXfilterItem" xfId="502"/>
    <cellStyle name="SAPBEXfilterText" xfId="503"/>
    <cellStyle name="SAPBEXformats" xfId="504"/>
    <cellStyle name="SAPBEXheaderItem" xfId="505"/>
    <cellStyle name="SAPBEXheaderText" xfId="506"/>
    <cellStyle name="SAPBEXHLevel0" xfId="507"/>
    <cellStyle name="SAPBEXHLevel0X" xfId="508"/>
    <cellStyle name="SAPBEXHLevel1" xfId="509"/>
    <cellStyle name="SAPBEXHLevel1X" xfId="510"/>
    <cellStyle name="SAPBEXHLevel2" xfId="511"/>
    <cellStyle name="SAPBEXHLevel2X" xfId="512"/>
    <cellStyle name="SAPBEXHLevel3" xfId="513"/>
    <cellStyle name="SAPBEXHLevel3X" xfId="514"/>
    <cellStyle name="SAPBEXinputData" xfId="515"/>
    <cellStyle name="SAPBEXresData" xfId="516"/>
    <cellStyle name="SAPBEXresDataEmph" xfId="517"/>
    <cellStyle name="SAPBEXresItem" xfId="518"/>
    <cellStyle name="SAPBEXresItemX" xfId="519"/>
    <cellStyle name="SAPBEXstdData" xfId="520"/>
    <cellStyle name="SAPBEXstdDataEmph" xfId="521"/>
    <cellStyle name="SAPBEXstdItem" xfId="522"/>
    <cellStyle name="SAPBEXstdItemX" xfId="523"/>
    <cellStyle name="SAPBEXtitle" xfId="524"/>
    <cellStyle name="SAPBEXundefined" xfId="525"/>
    <cellStyle name="st1" xfId="1808"/>
    <cellStyle name="Standard_NEGS" xfId="1809"/>
    <cellStyle name="Style 1" xfId="526"/>
    <cellStyle name="Table Head" xfId="1810"/>
    <cellStyle name="Table Head Aligned" xfId="1811"/>
    <cellStyle name="Table Head Blue" xfId="1812"/>
    <cellStyle name="Table Head Green" xfId="1813"/>
    <cellStyle name="Table Head_Val_Sum_Graph" xfId="1814"/>
    <cellStyle name="Table Heading" xfId="527"/>
    <cellStyle name="Table Heading 2" xfId="1815"/>
    <cellStyle name="Table Heading 2 2" xfId="2136"/>
    <cellStyle name="Table Heading_46EP.2012(v0.1)" xfId="1816"/>
    <cellStyle name="Table Text" xfId="1817"/>
    <cellStyle name="Table Title" xfId="1818"/>
    <cellStyle name="Table Units" xfId="1819"/>
    <cellStyle name="Table_Header" xfId="1820"/>
    <cellStyle name="Text" xfId="1821"/>
    <cellStyle name="Text 1" xfId="1822"/>
    <cellStyle name="Text Head" xfId="1823"/>
    <cellStyle name="Text Head 1" xfId="1824"/>
    <cellStyle name="Title" xfId="528"/>
    <cellStyle name="Title 4" xfId="2137"/>
    <cellStyle name="Total" xfId="529"/>
    <cellStyle name="TotalCurrency" xfId="1825"/>
    <cellStyle name="Underline_Single" xfId="1826"/>
    <cellStyle name="Unit" xfId="1827"/>
    <cellStyle name="Warning Text" xfId="530"/>
    <cellStyle name="year" xfId="1828"/>
    <cellStyle name="Акцент1 10" xfId="531"/>
    <cellStyle name="Акцент1 2" xfId="532"/>
    <cellStyle name="Акцент1 2 2" xfId="533"/>
    <cellStyle name="Акцент1 3" xfId="534"/>
    <cellStyle name="Акцент1 3 2" xfId="535"/>
    <cellStyle name="Акцент1 4" xfId="536"/>
    <cellStyle name="Акцент1 4 2" xfId="537"/>
    <cellStyle name="Акцент1 5" xfId="538"/>
    <cellStyle name="Акцент1 5 2" xfId="539"/>
    <cellStyle name="Акцент1 6" xfId="540"/>
    <cellStyle name="Акцент1 6 2" xfId="541"/>
    <cellStyle name="Акцент1 7" xfId="542"/>
    <cellStyle name="Акцент1 7 2" xfId="543"/>
    <cellStyle name="Акцент1 8" xfId="544"/>
    <cellStyle name="Акцент1 8 2" xfId="545"/>
    <cellStyle name="Акцент1 9" xfId="546"/>
    <cellStyle name="Акцент1 9 2" xfId="547"/>
    <cellStyle name="Акцент2 10" xfId="548"/>
    <cellStyle name="Акцент2 2" xfId="549"/>
    <cellStyle name="Акцент2 2 2" xfId="550"/>
    <cellStyle name="Акцент2 3" xfId="551"/>
    <cellStyle name="Акцент2 3 2" xfId="552"/>
    <cellStyle name="Акцент2 4" xfId="553"/>
    <cellStyle name="Акцент2 4 2" xfId="554"/>
    <cellStyle name="Акцент2 5" xfId="555"/>
    <cellStyle name="Акцент2 5 2" xfId="556"/>
    <cellStyle name="Акцент2 6" xfId="557"/>
    <cellStyle name="Акцент2 6 2" xfId="558"/>
    <cellStyle name="Акцент2 7" xfId="559"/>
    <cellStyle name="Акцент2 7 2" xfId="560"/>
    <cellStyle name="Акцент2 8" xfId="561"/>
    <cellStyle name="Акцент2 8 2" xfId="562"/>
    <cellStyle name="Акцент2 9" xfId="563"/>
    <cellStyle name="Акцент2 9 2" xfId="564"/>
    <cellStyle name="Акцент3 10" xfId="565"/>
    <cellStyle name="Акцент3 2" xfId="566"/>
    <cellStyle name="Акцент3 2 2" xfId="567"/>
    <cellStyle name="Акцент3 3" xfId="568"/>
    <cellStyle name="Акцент3 3 2" xfId="569"/>
    <cellStyle name="Акцент3 4" xfId="570"/>
    <cellStyle name="Акцент3 4 2" xfId="571"/>
    <cellStyle name="Акцент3 5" xfId="572"/>
    <cellStyle name="Акцент3 5 2" xfId="573"/>
    <cellStyle name="Акцент3 6" xfId="574"/>
    <cellStyle name="Акцент3 6 2" xfId="575"/>
    <cellStyle name="Акцент3 7" xfId="576"/>
    <cellStyle name="Акцент3 7 2" xfId="577"/>
    <cellStyle name="Акцент3 8" xfId="578"/>
    <cellStyle name="Акцент3 8 2" xfId="579"/>
    <cellStyle name="Акцент3 9" xfId="580"/>
    <cellStyle name="Акцент3 9 2" xfId="581"/>
    <cellStyle name="Акцент4 10" xfId="582"/>
    <cellStyle name="Акцент4 2" xfId="583"/>
    <cellStyle name="Акцент4 2 2" xfId="584"/>
    <cellStyle name="Акцент4 3" xfId="585"/>
    <cellStyle name="Акцент4 3 2" xfId="586"/>
    <cellStyle name="Акцент4 4" xfId="587"/>
    <cellStyle name="Акцент4 4 2" xfId="588"/>
    <cellStyle name="Акцент4 5" xfId="589"/>
    <cellStyle name="Акцент4 5 2" xfId="590"/>
    <cellStyle name="Акцент4 6" xfId="591"/>
    <cellStyle name="Акцент4 6 2" xfId="592"/>
    <cellStyle name="Акцент4 7" xfId="593"/>
    <cellStyle name="Акцент4 7 2" xfId="594"/>
    <cellStyle name="Акцент4 8" xfId="595"/>
    <cellStyle name="Акцент4 8 2" xfId="596"/>
    <cellStyle name="Акцент4 9" xfId="597"/>
    <cellStyle name="Акцент4 9 2" xfId="598"/>
    <cellStyle name="Акцент5 10" xfId="599"/>
    <cellStyle name="Акцент5 2" xfId="600"/>
    <cellStyle name="Акцент5 2 2" xfId="601"/>
    <cellStyle name="Акцент5 3" xfId="602"/>
    <cellStyle name="Акцент5 3 2" xfId="603"/>
    <cellStyle name="Акцент5 4" xfId="604"/>
    <cellStyle name="Акцент5 4 2" xfId="605"/>
    <cellStyle name="Акцент5 5" xfId="606"/>
    <cellStyle name="Акцент5 5 2" xfId="607"/>
    <cellStyle name="Акцент5 6" xfId="608"/>
    <cellStyle name="Акцент5 6 2" xfId="609"/>
    <cellStyle name="Акцент5 7" xfId="610"/>
    <cellStyle name="Акцент5 7 2" xfId="611"/>
    <cellStyle name="Акцент5 8" xfId="612"/>
    <cellStyle name="Акцент5 8 2" xfId="613"/>
    <cellStyle name="Акцент5 9" xfId="614"/>
    <cellStyle name="Акцент5 9 2" xfId="615"/>
    <cellStyle name="Акцент6 10" xfId="616"/>
    <cellStyle name="Акцент6 2" xfId="617"/>
    <cellStyle name="Акцент6 2 2" xfId="618"/>
    <cellStyle name="Акцент6 3" xfId="619"/>
    <cellStyle name="Акцент6 3 2" xfId="620"/>
    <cellStyle name="Акцент6 4" xfId="621"/>
    <cellStyle name="Акцент6 4 2" xfId="622"/>
    <cellStyle name="Акцент6 5" xfId="623"/>
    <cellStyle name="Акцент6 5 2" xfId="624"/>
    <cellStyle name="Акцент6 6" xfId="625"/>
    <cellStyle name="Акцент6 6 2" xfId="626"/>
    <cellStyle name="Акцент6 7" xfId="627"/>
    <cellStyle name="Акцент6 7 2" xfId="628"/>
    <cellStyle name="Акцент6 8" xfId="629"/>
    <cellStyle name="Акцент6 8 2" xfId="630"/>
    <cellStyle name="Акцент6 9" xfId="631"/>
    <cellStyle name="Акцент6 9 2" xfId="632"/>
    <cellStyle name="Беззащитный" xfId="633"/>
    <cellStyle name="Ввод  10" xfId="634"/>
    <cellStyle name="Ввод  2" xfId="635"/>
    <cellStyle name="Ввод  2 2" xfId="636"/>
    <cellStyle name="Ввод  2_46EE.2011(v1.0)" xfId="1829"/>
    <cellStyle name="Ввод  3" xfId="637"/>
    <cellStyle name="Ввод  3 2" xfId="638"/>
    <cellStyle name="Ввод  3_46EE.2011(v1.0)" xfId="1830"/>
    <cellStyle name="Ввод  4" xfId="639"/>
    <cellStyle name="Ввод  4 2" xfId="640"/>
    <cellStyle name="Ввод  4_46EE.2011(v1.0)" xfId="1831"/>
    <cellStyle name="Ввод  5" xfId="641"/>
    <cellStyle name="Ввод  5 2" xfId="642"/>
    <cellStyle name="Ввод  5_46EE.2011(v1.0)" xfId="1832"/>
    <cellStyle name="Ввод  6" xfId="643"/>
    <cellStyle name="Ввод  6 2" xfId="644"/>
    <cellStyle name="Ввод  6_46EE.2011(v1.0)" xfId="1833"/>
    <cellStyle name="Ввод  7" xfId="645"/>
    <cellStyle name="Ввод  7 2" xfId="646"/>
    <cellStyle name="Ввод  7_46EE.2011(v1.0)" xfId="1834"/>
    <cellStyle name="Ввод  8" xfId="647"/>
    <cellStyle name="Ввод  8 2" xfId="648"/>
    <cellStyle name="Ввод  8_46EE.2011(v1.0)" xfId="1835"/>
    <cellStyle name="Ввод  9" xfId="649"/>
    <cellStyle name="Ввод  9 2" xfId="650"/>
    <cellStyle name="Ввод  9_46EE.2011(v1.0)" xfId="1836"/>
    <cellStyle name="Верт. заголовок" xfId="1837"/>
    <cellStyle name="Вес_продукта" xfId="1838"/>
    <cellStyle name="Вывод 10" xfId="651"/>
    <cellStyle name="Вывод 2" xfId="652"/>
    <cellStyle name="Вывод 2 2" xfId="653"/>
    <cellStyle name="Вывод 2_46EE.2011(v1.0)" xfId="1839"/>
    <cellStyle name="Вывод 3" xfId="654"/>
    <cellStyle name="Вывод 3 2" xfId="655"/>
    <cellStyle name="Вывод 3_46EE.2011(v1.0)" xfId="1840"/>
    <cellStyle name="Вывод 4" xfId="656"/>
    <cellStyle name="Вывод 4 2" xfId="657"/>
    <cellStyle name="Вывод 4_46EE.2011(v1.0)" xfId="1841"/>
    <cellStyle name="Вывод 5" xfId="658"/>
    <cellStyle name="Вывод 5 2" xfId="659"/>
    <cellStyle name="Вывод 5_46EE.2011(v1.0)" xfId="1842"/>
    <cellStyle name="Вывод 6" xfId="660"/>
    <cellStyle name="Вывод 6 2" xfId="661"/>
    <cellStyle name="Вывод 6_46EE.2011(v1.0)" xfId="1843"/>
    <cellStyle name="Вывод 7" xfId="662"/>
    <cellStyle name="Вывод 7 2" xfId="663"/>
    <cellStyle name="Вывод 7_46EE.2011(v1.0)" xfId="1844"/>
    <cellStyle name="Вывод 8" xfId="664"/>
    <cellStyle name="Вывод 8 2" xfId="665"/>
    <cellStyle name="Вывод 8_46EE.2011(v1.0)" xfId="1845"/>
    <cellStyle name="Вывод 9" xfId="666"/>
    <cellStyle name="Вывод 9 2" xfId="667"/>
    <cellStyle name="Вывод 9_46EE.2011(v1.0)" xfId="1846"/>
    <cellStyle name="Вычисление 10" xfId="668"/>
    <cellStyle name="Вычисление 2" xfId="669"/>
    <cellStyle name="Вычисление 2 2" xfId="670"/>
    <cellStyle name="Вычисление 2_46EE.2011(v1.0)" xfId="1847"/>
    <cellStyle name="Вычисление 3" xfId="671"/>
    <cellStyle name="Вычисление 3 2" xfId="672"/>
    <cellStyle name="Вычисление 3_46EE.2011(v1.0)" xfId="1848"/>
    <cellStyle name="Вычисление 4" xfId="673"/>
    <cellStyle name="Вычисление 4 2" xfId="674"/>
    <cellStyle name="Вычисление 4_46EE.2011(v1.0)" xfId="1849"/>
    <cellStyle name="Вычисление 5" xfId="675"/>
    <cellStyle name="Вычисление 5 2" xfId="676"/>
    <cellStyle name="Вычисление 5_46EE.2011(v1.0)" xfId="1850"/>
    <cellStyle name="Вычисление 6" xfId="677"/>
    <cellStyle name="Вычисление 6 2" xfId="678"/>
    <cellStyle name="Вычисление 6_46EE.2011(v1.0)" xfId="1851"/>
    <cellStyle name="Вычисление 7" xfId="679"/>
    <cellStyle name="Вычисление 7 2" xfId="680"/>
    <cellStyle name="Вычисление 7_46EE.2011(v1.0)" xfId="1852"/>
    <cellStyle name="Вычисление 8" xfId="681"/>
    <cellStyle name="Вычисление 8 2" xfId="682"/>
    <cellStyle name="Вычисление 8_46EE.2011(v1.0)" xfId="1853"/>
    <cellStyle name="Вычисление 9" xfId="683"/>
    <cellStyle name="Вычисление 9 2" xfId="684"/>
    <cellStyle name="Вычисление 9_46EE.2011(v1.0)" xfId="1854"/>
    <cellStyle name="Гиперссылка 2" xfId="685"/>
    <cellStyle name="Гиперссылка 2 2" xfId="2138"/>
    <cellStyle name="Гиперссылка 3" xfId="1855"/>
    <cellStyle name="Гиперссылка 4" xfId="1856"/>
    <cellStyle name="Гиперссылка 4 2" xfId="2139"/>
    <cellStyle name="Гиперссылка 5" xfId="2140"/>
    <cellStyle name="Группа" xfId="1857"/>
    <cellStyle name="Группа 0" xfId="1858"/>
    <cellStyle name="Группа 1" xfId="1859"/>
    <cellStyle name="Группа 2" xfId="1860"/>
    <cellStyle name="Группа 3" xfId="1861"/>
    <cellStyle name="Группа 4" xfId="1862"/>
    <cellStyle name="Группа 5" xfId="1863"/>
    <cellStyle name="Группа 6" xfId="1864"/>
    <cellStyle name="Группа 7" xfId="1865"/>
    <cellStyle name="Группа 8" xfId="1866"/>
    <cellStyle name="Группа_additional slides_04.12.03 _1" xfId="1867"/>
    <cellStyle name="ДАТА" xfId="686"/>
    <cellStyle name="ДАТА 2" xfId="687"/>
    <cellStyle name="ДАТА 3" xfId="688"/>
    <cellStyle name="ДАТА 4" xfId="689"/>
    <cellStyle name="ДАТА 5" xfId="690"/>
    <cellStyle name="ДАТА 6" xfId="691"/>
    <cellStyle name="ДАТА 7" xfId="692"/>
    <cellStyle name="ДАТА 8" xfId="693"/>
    <cellStyle name="ДАТА 9" xfId="1868"/>
    <cellStyle name="ДАТА_1" xfId="694"/>
    <cellStyle name="Денежный 2" xfId="695"/>
    <cellStyle name="Денежный 2 2" xfId="1869"/>
    <cellStyle name="Денежный 2 2 2" xfId="2141"/>
    <cellStyle name="Денежный 2_INDEX.STATION.2012(v1.0)_" xfId="1870"/>
    <cellStyle name="Є_x0004_ЄЄЄЄ_x0004_ЄЄ_x0004_" xfId="2010"/>
    <cellStyle name="Заголовок" xfId="696"/>
    <cellStyle name="Заголовок 1 10" xfId="697"/>
    <cellStyle name="Заголовок 1 2" xfId="698"/>
    <cellStyle name="Заголовок 1 2 2" xfId="699"/>
    <cellStyle name="Заголовок 1 2_46EE.2011(v1.0)" xfId="1871"/>
    <cellStyle name="Заголовок 1 3" xfId="700"/>
    <cellStyle name="Заголовок 1 3 2" xfId="701"/>
    <cellStyle name="Заголовок 1 3_46EE.2011(v1.0)" xfId="1872"/>
    <cellStyle name="Заголовок 1 4" xfId="702"/>
    <cellStyle name="Заголовок 1 4 2" xfId="703"/>
    <cellStyle name="Заголовок 1 4_46EE.2011(v1.0)" xfId="1873"/>
    <cellStyle name="Заголовок 1 5" xfId="704"/>
    <cellStyle name="Заголовок 1 5 2" xfId="705"/>
    <cellStyle name="Заголовок 1 5_46EE.2011(v1.0)" xfId="1874"/>
    <cellStyle name="Заголовок 1 6" xfId="706"/>
    <cellStyle name="Заголовок 1 6 2" xfId="707"/>
    <cellStyle name="Заголовок 1 6_46EE.2011(v1.0)" xfId="1875"/>
    <cellStyle name="Заголовок 1 7" xfId="708"/>
    <cellStyle name="Заголовок 1 7 2" xfId="709"/>
    <cellStyle name="Заголовок 1 7_46EE.2011(v1.0)" xfId="1876"/>
    <cellStyle name="Заголовок 1 8" xfId="710"/>
    <cellStyle name="Заголовок 1 8 2" xfId="711"/>
    <cellStyle name="Заголовок 1 8_46EE.2011(v1.0)" xfId="1877"/>
    <cellStyle name="Заголовок 1 9" xfId="712"/>
    <cellStyle name="Заголовок 1 9 2" xfId="713"/>
    <cellStyle name="Заголовок 1 9_46EE.2011(v1.0)" xfId="1878"/>
    <cellStyle name="Заголовок 2 10" xfId="714"/>
    <cellStyle name="Заголовок 2 2" xfId="715"/>
    <cellStyle name="Заголовок 2 2 2" xfId="716"/>
    <cellStyle name="Заголовок 2 2_46EE.2011(v1.0)" xfId="1879"/>
    <cellStyle name="Заголовок 2 3" xfId="717"/>
    <cellStyle name="Заголовок 2 3 2" xfId="718"/>
    <cellStyle name="Заголовок 2 3_46EE.2011(v1.0)" xfId="1880"/>
    <cellStyle name="Заголовок 2 4" xfId="719"/>
    <cellStyle name="Заголовок 2 4 2" xfId="720"/>
    <cellStyle name="Заголовок 2 4_46EE.2011(v1.0)" xfId="1881"/>
    <cellStyle name="Заголовок 2 5" xfId="721"/>
    <cellStyle name="Заголовок 2 5 2" xfId="722"/>
    <cellStyle name="Заголовок 2 5_46EE.2011(v1.0)" xfId="1882"/>
    <cellStyle name="Заголовок 2 6" xfId="723"/>
    <cellStyle name="Заголовок 2 6 2" xfId="724"/>
    <cellStyle name="Заголовок 2 6_46EE.2011(v1.0)" xfId="1883"/>
    <cellStyle name="Заголовок 2 7" xfId="725"/>
    <cellStyle name="Заголовок 2 7 2" xfId="726"/>
    <cellStyle name="Заголовок 2 7_46EE.2011(v1.0)" xfId="1884"/>
    <cellStyle name="Заголовок 2 8" xfId="727"/>
    <cellStyle name="Заголовок 2 8 2" xfId="728"/>
    <cellStyle name="Заголовок 2 8_46EE.2011(v1.0)" xfId="1885"/>
    <cellStyle name="Заголовок 2 9" xfId="729"/>
    <cellStyle name="Заголовок 2 9 2" xfId="730"/>
    <cellStyle name="Заголовок 2 9_46EE.2011(v1.0)" xfId="1886"/>
    <cellStyle name="Заголовок 3 10" xfId="731"/>
    <cellStyle name="Заголовок 3 2" xfId="732"/>
    <cellStyle name="Заголовок 3 2 2" xfId="733"/>
    <cellStyle name="Заголовок 3 2_46EE.2011(v1.0)" xfId="1887"/>
    <cellStyle name="Заголовок 3 3" xfId="734"/>
    <cellStyle name="Заголовок 3 3 2" xfId="735"/>
    <cellStyle name="Заголовок 3 3_46EE.2011(v1.0)" xfId="1888"/>
    <cellStyle name="Заголовок 3 4" xfId="736"/>
    <cellStyle name="Заголовок 3 4 2" xfId="737"/>
    <cellStyle name="Заголовок 3 4_46EE.2011(v1.0)" xfId="1889"/>
    <cellStyle name="Заголовок 3 5" xfId="738"/>
    <cellStyle name="Заголовок 3 5 2" xfId="739"/>
    <cellStyle name="Заголовок 3 5_46EE.2011(v1.0)" xfId="1890"/>
    <cellStyle name="Заголовок 3 6" xfId="740"/>
    <cellStyle name="Заголовок 3 6 2" xfId="741"/>
    <cellStyle name="Заголовок 3 6_46EE.2011(v1.0)" xfId="1891"/>
    <cellStyle name="Заголовок 3 7" xfId="742"/>
    <cellStyle name="Заголовок 3 7 2" xfId="743"/>
    <cellStyle name="Заголовок 3 7_46EE.2011(v1.0)" xfId="1892"/>
    <cellStyle name="Заголовок 3 8" xfId="744"/>
    <cellStyle name="Заголовок 3 8 2" xfId="745"/>
    <cellStyle name="Заголовок 3 8_46EE.2011(v1.0)" xfId="1893"/>
    <cellStyle name="Заголовок 3 9" xfId="746"/>
    <cellStyle name="Заголовок 3 9 2" xfId="747"/>
    <cellStyle name="Заголовок 3 9_46EE.2011(v1.0)" xfId="1894"/>
    <cellStyle name="Заголовок 4 10" xfId="748"/>
    <cellStyle name="Заголовок 4 2" xfId="749"/>
    <cellStyle name="Заголовок 4 2 2" xfId="750"/>
    <cellStyle name="Заголовок 4 3" xfId="751"/>
    <cellStyle name="Заголовок 4 3 2" xfId="752"/>
    <cellStyle name="Заголовок 4 4" xfId="753"/>
    <cellStyle name="Заголовок 4 4 2" xfId="754"/>
    <cellStyle name="Заголовок 4 5" xfId="755"/>
    <cellStyle name="Заголовок 4 5 2" xfId="756"/>
    <cellStyle name="Заголовок 4 6" xfId="757"/>
    <cellStyle name="Заголовок 4 6 2" xfId="758"/>
    <cellStyle name="Заголовок 4 7" xfId="759"/>
    <cellStyle name="Заголовок 4 7 2" xfId="760"/>
    <cellStyle name="Заголовок 4 8" xfId="761"/>
    <cellStyle name="Заголовок 4 8 2" xfId="762"/>
    <cellStyle name="Заголовок 4 9" xfId="763"/>
    <cellStyle name="Заголовок 4 9 2" xfId="764"/>
    <cellStyle name="ЗАГОЛОВОК1" xfId="765"/>
    <cellStyle name="ЗАГОЛОВОК2" xfId="766"/>
    <cellStyle name="ЗаголовокСтолбца" xfId="767"/>
    <cellStyle name="Защитный" xfId="768"/>
    <cellStyle name="Значение" xfId="769"/>
    <cellStyle name="Зоголовок" xfId="770"/>
    <cellStyle name="Итог 10" xfId="771"/>
    <cellStyle name="Итог 2" xfId="772"/>
    <cellStyle name="Итог 2 2" xfId="773"/>
    <cellStyle name="Итог 2_46EE.2011(v1.0)" xfId="1895"/>
    <cellStyle name="Итог 3" xfId="774"/>
    <cellStyle name="Итог 3 2" xfId="775"/>
    <cellStyle name="Итог 3_46EE.2011(v1.0)" xfId="1896"/>
    <cellStyle name="Итог 4" xfId="776"/>
    <cellStyle name="Итог 4 2" xfId="777"/>
    <cellStyle name="Итог 4_46EE.2011(v1.0)" xfId="1897"/>
    <cellStyle name="Итог 5" xfId="778"/>
    <cellStyle name="Итог 5 2" xfId="779"/>
    <cellStyle name="Итог 5_46EE.2011(v1.0)" xfId="1898"/>
    <cellStyle name="Итог 6" xfId="780"/>
    <cellStyle name="Итог 6 2" xfId="781"/>
    <cellStyle name="Итог 6_46EE.2011(v1.0)" xfId="1899"/>
    <cellStyle name="Итог 7" xfId="782"/>
    <cellStyle name="Итог 7 2" xfId="783"/>
    <cellStyle name="Итог 7_46EE.2011(v1.0)" xfId="1900"/>
    <cellStyle name="Итог 8" xfId="784"/>
    <cellStyle name="Итог 8 2" xfId="785"/>
    <cellStyle name="Итог 8_46EE.2011(v1.0)" xfId="1901"/>
    <cellStyle name="Итог 9" xfId="786"/>
    <cellStyle name="Итог 9 2" xfId="787"/>
    <cellStyle name="Итог 9_46EE.2011(v1.0)" xfId="1902"/>
    <cellStyle name="Итого" xfId="788"/>
    <cellStyle name="ИТОГОВЫЙ" xfId="789"/>
    <cellStyle name="ИТОГОВЫЙ 2" xfId="790"/>
    <cellStyle name="ИТОГОВЫЙ 3" xfId="791"/>
    <cellStyle name="ИТОГОВЫЙ 4" xfId="792"/>
    <cellStyle name="ИТОГОВЫЙ 5" xfId="793"/>
    <cellStyle name="ИТОГОВЫЙ 6" xfId="794"/>
    <cellStyle name="ИТОГОВЫЙ 7" xfId="795"/>
    <cellStyle name="ИТОГОВЫЙ 8" xfId="796"/>
    <cellStyle name="ИТОГОВЫЙ 9" xfId="1903"/>
    <cellStyle name="ИТОГОВЫЙ_1" xfId="797"/>
    <cellStyle name="Контрольная ячейка 10" xfId="798"/>
    <cellStyle name="Контрольная ячейка 2" xfId="799"/>
    <cellStyle name="Контрольная ячейка 2 2" xfId="800"/>
    <cellStyle name="Контрольная ячейка 2_46EE.2011(v1.0)" xfId="1904"/>
    <cellStyle name="Контрольная ячейка 3" xfId="801"/>
    <cellStyle name="Контрольная ячейка 3 2" xfId="802"/>
    <cellStyle name="Контрольная ячейка 3_46EE.2011(v1.0)" xfId="1905"/>
    <cellStyle name="Контрольная ячейка 4" xfId="803"/>
    <cellStyle name="Контрольная ячейка 4 2" xfId="804"/>
    <cellStyle name="Контрольная ячейка 4_46EE.2011(v1.0)" xfId="1906"/>
    <cellStyle name="Контрольная ячейка 5" xfId="805"/>
    <cellStyle name="Контрольная ячейка 5 2" xfId="806"/>
    <cellStyle name="Контрольная ячейка 5_46EE.2011(v1.0)" xfId="1907"/>
    <cellStyle name="Контрольная ячейка 6" xfId="807"/>
    <cellStyle name="Контрольная ячейка 6 2" xfId="808"/>
    <cellStyle name="Контрольная ячейка 6_46EE.2011(v1.0)" xfId="1908"/>
    <cellStyle name="Контрольная ячейка 7" xfId="809"/>
    <cellStyle name="Контрольная ячейка 7 2" xfId="810"/>
    <cellStyle name="Контрольная ячейка 7_46EE.2011(v1.0)" xfId="1909"/>
    <cellStyle name="Контрольная ячейка 8" xfId="811"/>
    <cellStyle name="Контрольная ячейка 8 2" xfId="812"/>
    <cellStyle name="Контрольная ячейка 8_46EE.2011(v1.0)" xfId="1910"/>
    <cellStyle name="Контрольная ячейка 9" xfId="813"/>
    <cellStyle name="Контрольная ячейка 9 2" xfId="814"/>
    <cellStyle name="Контрольная ячейка 9_46EE.2011(v1.0)" xfId="1911"/>
    <cellStyle name="Миша (бланки отчетности)" xfId="1912"/>
    <cellStyle name="Мои наименования показателей" xfId="817"/>
    <cellStyle name="Мои наименования показателей 2" xfId="818"/>
    <cellStyle name="Мои наименования показателей 2 2" xfId="819"/>
    <cellStyle name="Мои наименования показателей 2 3" xfId="820"/>
    <cellStyle name="Мои наименования показателей 2 4" xfId="821"/>
    <cellStyle name="Мои наименования показателей 2 5" xfId="822"/>
    <cellStyle name="Мои наименования показателей 2 6" xfId="823"/>
    <cellStyle name="Мои наименования показателей 2 7" xfId="824"/>
    <cellStyle name="Мои наименования показателей 2 8" xfId="825"/>
    <cellStyle name="Мои наименования показателей 2 9" xfId="1914"/>
    <cellStyle name="Мои наименования показателей 2_1" xfId="826"/>
    <cellStyle name="Мои наименования показателей 3" xfId="827"/>
    <cellStyle name="Мои наименования показателей 3 2" xfId="828"/>
    <cellStyle name="Мои наименования показателей 3 3" xfId="829"/>
    <cellStyle name="Мои наименования показателей 3 4" xfId="830"/>
    <cellStyle name="Мои наименования показателей 3 5" xfId="831"/>
    <cellStyle name="Мои наименования показателей 3 6" xfId="832"/>
    <cellStyle name="Мои наименования показателей 3 7" xfId="833"/>
    <cellStyle name="Мои наименования показателей 3 8" xfId="834"/>
    <cellStyle name="Мои наименования показателей 3 9" xfId="1915"/>
    <cellStyle name="Мои наименования показателей 3_1" xfId="835"/>
    <cellStyle name="Мои наименования показателей 4" xfId="836"/>
    <cellStyle name="Мои наименования показателей 4 2" xfId="837"/>
    <cellStyle name="Мои наименования показателей 4 3" xfId="838"/>
    <cellStyle name="Мои наименования показателей 4 4" xfId="839"/>
    <cellStyle name="Мои наименования показателей 4 5" xfId="840"/>
    <cellStyle name="Мои наименования показателей 4 6" xfId="841"/>
    <cellStyle name="Мои наименования показателей 4 7" xfId="842"/>
    <cellStyle name="Мои наименования показателей 4 8" xfId="843"/>
    <cellStyle name="Мои наименования показателей 4 9" xfId="1916"/>
    <cellStyle name="Мои наименования показателей 4_1" xfId="844"/>
    <cellStyle name="Мои наименования показателей 5" xfId="845"/>
    <cellStyle name="Мои наименования показателей 5 2" xfId="846"/>
    <cellStyle name="Мои наименования показателей 5 3" xfId="847"/>
    <cellStyle name="Мои наименования показателей 5 4" xfId="848"/>
    <cellStyle name="Мои наименования показателей 5 5" xfId="849"/>
    <cellStyle name="Мои наименования показателей 5 6" xfId="850"/>
    <cellStyle name="Мои наименования показателей 5 7" xfId="851"/>
    <cellStyle name="Мои наименования показателей 5 8" xfId="852"/>
    <cellStyle name="Мои наименования показателей 5 9" xfId="1917"/>
    <cellStyle name="Мои наименования показателей 5_1" xfId="853"/>
    <cellStyle name="Мои наименования показателей 6" xfId="854"/>
    <cellStyle name="Мои наименования показателей 6 2" xfId="855"/>
    <cellStyle name="Мои наименования показателей 6 3" xfId="1918"/>
    <cellStyle name="Мои наименования показателей 6_46EE.2011(v1.0)" xfId="1919"/>
    <cellStyle name="Мои наименования показателей 7" xfId="856"/>
    <cellStyle name="Мои наименования показателей 7 2" xfId="857"/>
    <cellStyle name="Мои наименования показателей 7 3" xfId="1920"/>
    <cellStyle name="Мои наименования показателей 7_46EE.2011(v1.0)" xfId="1921"/>
    <cellStyle name="Мои наименования показателей 8" xfId="858"/>
    <cellStyle name="Мои наименования показателей 8 2" xfId="859"/>
    <cellStyle name="Мои наименования показателей 8 3" xfId="1922"/>
    <cellStyle name="Мои наименования показателей 8_46EE.2011(v1.0)" xfId="1923"/>
    <cellStyle name="Мои наименования показателей_46EE.2011" xfId="1924"/>
    <cellStyle name="Мой заголовок" xfId="815"/>
    <cellStyle name="Мой заголовок листа" xfId="816"/>
    <cellStyle name="Мой заголовок листа 10" xfId="2143"/>
    <cellStyle name="Мой заголовок листа 11" xfId="2144"/>
    <cellStyle name="Мой заголовок листа 12" xfId="2145"/>
    <cellStyle name="Мой заголовок листа 13" xfId="2146"/>
    <cellStyle name="Мой заголовок листа 14" xfId="2147"/>
    <cellStyle name="Мой заголовок листа 15" xfId="2148"/>
    <cellStyle name="Мой заголовок листа 16" xfId="2149"/>
    <cellStyle name="Мой заголовок листа 17" xfId="2150"/>
    <cellStyle name="Мой заголовок листа 18" xfId="2142"/>
    <cellStyle name="Мой заголовок листа 2" xfId="2151"/>
    <cellStyle name="Мой заголовок листа 3" xfId="2152"/>
    <cellStyle name="Мой заголовок листа 4" xfId="2153"/>
    <cellStyle name="Мой заголовок листа 5" xfId="2154"/>
    <cellStyle name="Мой заголовок листа 6" xfId="2155"/>
    <cellStyle name="Мой заголовок листа 7" xfId="2156"/>
    <cellStyle name="Мой заголовок листа 8" xfId="2157"/>
    <cellStyle name="Мой заголовок листа 9" xfId="2158"/>
    <cellStyle name="Мой заголовок_Новая инструкция1_фст" xfId="1913"/>
    <cellStyle name="назв фил" xfId="860"/>
    <cellStyle name="Название 10" xfId="861"/>
    <cellStyle name="Название 2" xfId="862"/>
    <cellStyle name="Название 2 2" xfId="863"/>
    <cellStyle name="Название 3" xfId="864"/>
    <cellStyle name="Название 3 2" xfId="865"/>
    <cellStyle name="Название 4" xfId="866"/>
    <cellStyle name="Название 4 2" xfId="867"/>
    <cellStyle name="Название 5" xfId="868"/>
    <cellStyle name="Название 5 2" xfId="869"/>
    <cellStyle name="Название 6" xfId="870"/>
    <cellStyle name="Название 6 2" xfId="871"/>
    <cellStyle name="Название 7" xfId="872"/>
    <cellStyle name="Название 7 2" xfId="873"/>
    <cellStyle name="Название 8" xfId="874"/>
    <cellStyle name="Название 8 2" xfId="875"/>
    <cellStyle name="Название 9" xfId="876"/>
    <cellStyle name="Название 9 2" xfId="877"/>
    <cellStyle name="Невидимый" xfId="1925"/>
    <cellStyle name="Нейтральный 10" xfId="878"/>
    <cellStyle name="Нейтральный 2" xfId="879"/>
    <cellStyle name="Нейтральный 2 2" xfId="880"/>
    <cellStyle name="Нейтральный 3" xfId="881"/>
    <cellStyle name="Нейтральный 3 2" xfId="882"/>
    <cellStyle name="Нейтральный 4" xfId="883"/>
    <cellStyle name="Нейтральный 4 2" xfId="884"/>
    <cellStyle name="Нейтральный 5" xfId="885"/>
    <cellStyle name="Нейтральный 5 2" xfId="886"/>
    <cellStyle name="Нейтральный 6" xfId="887"/>
    <cellStyle name="Нейтральный 6 2" xfId="888"/>
    <cellStyle name="Нейтральный 7" xfId="889"/>
    <cellStyle name="Нейтральный 7 2" xfId="890"/>
    <cellStyle name="Нейтральный 8" xfId="891"/>
    <cellStyle name="Нейтральный 8 2" xfId="892"/>
    <cellStyle name="Нейтральный 9" xfId="893"/>
    <cellStyle name="Нейтральный 9 2" xfId="894"/>
    <cellStyle name="Низ1" xfId="1926"/>
    <cellStyle name="Низ2" xfId="1927"/>
    <cellStyle name="Обычный" xfId="0" builtinId="0"/>
    <cellStyle name="Обычный 10" xfId="895"/>
    <cellStyle name="Обычный 11" xfId="896"/>
    <cellStyle name="Обычный 11 2" xfId="1928"/>
    <cellStyle name="Обычный 11 3" xfId="2161"/>
    <cellStyle name="Обычный 11_46EE.2011(v1.2)" xfId="1929"/>
    <cellStyle name="Обычный 12" xfId="1930"/>
    <cellStyle name="Обычный 12 2" xfId="1931"/>
    <cellStyle name="Обычный 12 3" xfId="2006"/>
    <cellStyle name="Обычный 12 3 2" xfId="2163"/>
    <cellStyle name="Обычный 12 4" xfId="2162"/>
    <cellStyle name="Обычный 13" xfId="2002"/>
    <cellStyle name="Обычный 13 2" xfId="2164"/>
    <cellStyle name="Обычный 14" xfId="2007"/>
    <cellStyle name="Обычный 14 2" xfId="2165"/>
    <cellStyle name="Обычный 15" xfId="2008"/>
    <cellStyle name="Обычный 16" xfId="2009"/>
    <cellStyle name="Обычный 17" xfId="2014"/>
    <cellStyle name="Обычный 18" xfId="2026"/>
    <cellStyle name="Обычный 19" xfId="2033"/>
    <cellStyle name="Обычный 2" xfId="897"/>
    <cellStyle name="Обычный 2 10" xfId="2003"/>
    <cellStyle name="Обычный 2 11" xfId="2166"/>
    <cellStyle name="Обычный 2 2" xfId="898"/>
    <cellStyle name="Обычный 2 2 2" xfId="899"/>
    <cellStyle name="Обычный 2 2 3" xfId="900"/>
    <cellStyle name="Обычный 2 2 4" xfId="2018"/>
    <cellStyle name="Обычный 2 2 5" xfId="2167"/>
    <cellStyle name="Обычный 2 2_46EE.2011(v1.0)" xfId="1932"/>
    <cellStyle name="Обычный 2 3" xfId="901"/>
    <cellStyle name="Обычный 2 3 2" xfId="902"/>
    <cellStyle name="Обычный 2 3 3" xfId="1933"/>
    <cellStyle name="Обычный 2 3_46EE.2011(v1.0)" xfId="1934"/>
    <cellStyle name="Обычный 2 4" xfId="903"/>
    <cellStyle name="Обычный 2 4 2" xfId="904"/>
    <cellStyle name="Обычный 2 4 3" xfId="1935"/>
    <cellStyle name="Обычный 2 4_46EE.2011(v1.0)" xfId="1936"/>
    <cellStyle name="Обычный 2 5" xfId="905"/>
    <cellStyle name="Обычный 2 5 2" xfId="906"/>
    <cellStyle name="Обычный 2 5 3" xfId="1937"/>
    <cellStyle name="Обычный 2 5_46EE.2011(v1.0)" xfId="1938"/>
    <cellStyle name="Обычный 2 6" xfId="907"/>
    <cellStyle name="Обычный 2 6 2" xfId="908"/>
    <cellStyle name="Обычный 2 6 3" xfId="1939"/>
    <cellStyle name="Обычный 2 6_46EE.2011(v1.0)" xfId="1940"/>
    <cellStyle name="Обычный 2 7" xfId="909"/>
    <cellStyle name="Обычный 2 8" xfId="2004"/>
    <cellStyle name="Обычный 2 8 2" xfId="2168"/>
    <cellStyle name="Обычный 2 9" xfId="2005"/>
    <cellStyle name="Обычный 2 9 2" xfId="2169"/>
    <cellStyle name="Обычный 2_1" xfId="910"/>
    <cellStyle name="Обычный 20" xfId="2034"/>
    <cellStyle name="Обычный 21" xfId="2035"/>
    <cellStyle name="Обычный 22" xfId="2270"/>
    <cellStyle name="Обычный 23" xfId="2271"/>
    <cellStyle name="Обычный 24" xfId="2272"/>
    <cellStyle name="Обычный 25" xfId="2273"/>
    <cellStyle name="Обычный 3" xfId="911"/>
    <cellStyle name="Обычный 3 2" xfId="912"/>
    <cellStyle name="Обычный 3 2 2" xfId="2011"/>
    <cellStyle name="Обычный 3 3" xfId="913"/>
    <cellStyle name="Обычный 3 4" xfId="2031"/>
    <cellStyle name="Обычный 3 4 2" xfId="2170"/>
    <cellStyle name="Обычный 3 5" xfId="2171"/>
    <cellStyle name="Обычный 3 6" xfId="2172"/>
    <cellStyle name="Обычный 3_Общехоз." xfId="2173"/>
    <cellStyle name="Обычный 38" xfId="2019"/>
    <cellStyle name="Обычный 4" xfId="914"/>
    <cellStyle name="Обычный 4 10" xfId="2160"/>
    <cellStyle name="Обычный 4 2" xfId="915"/>
    <cellStyle name="Обычный 4 2 2" xfId="1941"/>
    <cellStyle name="Обычный 4 2_BALANCE.WARM.2011YEAR(v1.5)" xfId="1942"/>
    <cellStyle name="Обычный 4 3" xfId="2027"/>
    <cellStyle name="Обычный 4 3 2" xfId="2175"/>
    <cellStyle name="Обычный 4 4" xfId="2023"/>
    <cellStyle name="Обычный 4 5" xfId="2028"/>
    <cellStyle name="Обычный 4 6" xfId="2174"/>
    <cellStyle name="Обычный 4 7" xfId="2074"/>
    <cellStyle name="Обычный 4 8" xfId="2159"/>
    <cellStyle name="Обычный 4 9" xfId="2073"/>
    <cellStyle name="Обычный 4_ARMRAZR" xfId="1943"/>
    <cellStyle name="Обычный 5" xfId="916"/>
    <cellStyle name="Обычный 5 2" xfId="917"/>
    <cellStyle name="Обычный 6" xfId="918"/>
    <cellStyle name="Обычный 6 2" xfId="919"/>
    <cellStyle name="Обычный 7" xfId="920"/>
    <cellStyle name="Обычный 8" xfId="921"/>
    <cellStyle name="Обычный 9" xfId="922"/>
    <cellStyle name="Обычный_Приложение" xfId="2032"/>
    <cellStyle name="Ошибка" xfId="1944"/>
    <cellStyle name="Плохой 10" xfId="923"/>
    <cellStyle name="Плохой 2" xfId="924"/>
    <cellStyle name="Плохой 2 2" xfId="925"/>
    <cellStyle name="Плохой 3" xfId="926"/>
    <cellStyle name="Плохой 3 2" xfId="927"/>
    <cellStyle name="Плохой 4" xfId="928"/>
    <cellStyle name="Плохой 4 2" xfId="929"/>
    <cellStyle name="Плохой 5" xfId="930"/>
    <cellStyle name="Плохой 5 2" xfId="931"/>
    <cellStyle name="Плохой 6" xfId="932"/>
    <cellStyle name="Плохой 6 2" xfId="933"/>
    <cellStyle name="Плохой 7" xfId="934"/>
    <cellStyle name="Плохой 7 2" xfId="935"/>
    <cellStyle name="Плохой 8" xfId="936"/>
    <cellStyle name="Плохой 8 2" xfId="937"/>
    <cellStyle name="Плохой 9" xfId="938"/>
    <cellStyle name="Плохой 9 2" xfId="939"/>
    <cellStyle name="По центру с переносом" xfId="940"/>
    <cellStyle name="По ширине с переносом" xfId="941"/>
    <cellStyle name="Подгруппа" xfId="1945"/>
    <cellStyle name="Поле ввода" xfId="942"/>
    <cellStyle name="Пояснение 10" xfId="943"/>
    <cellStyle name="Пояснение 2" xfId="944"/>
    <cellStyle name="Пояснение 2 2" xfId="945"/>
    <cellStyle name="Пояснение 3" xfId="946"/>
    <cellStyle name="Пояснение 3 2" xfId="947"/>
    <cellStyle name="Пояснение 4" xfId="948"/>
    <cellStyle name="Пояснение 4 2" xfId="949"/>
    <cellStyle name="Пояснение 5" xfId="950"/>
    <cellStyle name="Пояснение 5 2" xfId="951"/>
    <cellStyle name="Пояснение 6" xfId="952"/>
    <cellStyle name="Пояснение 6 2" xfId="953"/>
    <cellStyle name="Пояснение 7" xfId="954"/>
    <cellStyle name="Пояснение 7 2" xfId="955"/>
    <cellStyle name="Пояснение 8" xfId="956"/>
    <cellStyle name="Пояснение 8 2" xfId="957"/>
    <cellStyle name="Пояснение 9" xfId="958"/>
    <cellStyle name="Пояснение 9 2" xfId="959"/>
    <cellStyle name="Примечание 10" xfId="960"/>
    <cellStyle name="Примечание 10 2" xfId="961"/>
    <cellStyle name="Примечание 10 3" xfId="1946"/>
    <cellStyle name="Примечание 10_46EE.2011(v1.0)" xfId="1947"/>
    <cellStyle name="Примечание 11" xfId="962"/>
    <cellStyle name="Примечание 11 2" xfId="963"/>
    <cellStyle name="Примечание 11 3" xfId="1948"/>
    <cellStyle name="Примечание 11_46EE.2011(v1.0)" xfId="1949"/>
    <cellStyle name="Примечание 12" xfId="964"/>
    <cellStyle name="Примечание 12 2" xfId="965"/>
    <cellStyle name="Примечание 12 3" xfId="1950"/>
    <cellStyle name="Примечание 12_46EE.2011(v1.0)" xfId="1951"/>
    <cellStyle name="Примечание 13" xfId="966"/>
    <cellStyle name="Примечание 13 2" xfId="2176"/>
    <cellStyle name="Примечание 14" xfId="967"/>
    <cellStyle name="Примечание 14 2" xfId="2177"/>
    <cellStyle name="Примечание 15" xfId="968"/>
    <cellStyle name="Примечание 15 2" xfId="2178"/>
    <cellStyle name="Примечание 16" xfId="969"/>
    <cellStyle name="Примечание 16 2" xfId="2179"/>
    <cellStyle name="Примечание 17" xfId="970"/>
    <cellStyle name="Примечание 17 2" xfId="2180"/>
    <cellStyle name="Примечание 18" xfId="2181"/>
    <cellStyle name="Примечание 19" xfId="2182"/>
    <cellStyle name="Примечание 2" xfId="971"/>
    <cellStyle name="Примечание 2 10" xfId="2184"/>
    <cellStyle name="Примечание 2 11" xfId="2185"/>
    <cellStyle name="Примечание 2 12" xfId="2183"/>
    <cellStyle name="Примечание 2 2" xfId="972"/>
    <cellStyle name="Примечание 2 3" xfId="973"/>
    <cellStyle name="Примечание 2 4" xfId="974"/>
    <cellStyle name="Примечание 2 5" xfId="975"/>
    <cellStyle name="Примечание 2 6" xfId="976"/>
    <cellStyle name="Примечание 2 7" xfId="977"/>
    <cellStyle name="Примечание 2 8" xfId="978"/>
    <cellStyle name="Примечание 2 9" xfId="1952"/>
    <cellStyle name="Примечание 2_46EE.2011(v1.0)" xfId="1953"/>
    <cellStyle name="Примечание 20" xfId="2186"/>
    <cellStyle name="Примечание 21" xfId="2187"/>
    <cellStyle name="Примечание 22" xfId="2188"/>
    <cellStyle name="Примечание 23" xfId="2189"/>
    <cellStyle name="Примечание 24" xfId="2190"/>
    <cellStyle name="Примечание 3" xfId="979"/>
    <cellStyle name="Примечание 3 2" xfId="980"/>
    <cellStyle name="Примечание 3 3" xfId="981"/>
    <cellStyle name="Примечание 3 4" xfId="982"/>
    <cellStyle name="Примечание 3 5" xfId="983"/>
    <cellStyle name="Примечание 3 6" xfId="984"/>
    <cellStyle name="Примечание 3 7" xfId="985"/>
    <cellStyle name="Примечание 3 8" xfId="986"/>
    <cellStyle name="Примечание 3 9" xfId="1954"/>
    <cellStyle name="Примечание 3_46EE.2011(v1.0)" xfId="1955"/>
    <cellStyle name="Примечание 4" xfId="987"/>
    <cellStyle name="Примечание 4 2" xfId="988"/>
    <cellStyle name="Примечание 4 3" xfId="989"/>
    <cellStyle name="Примечание 4 4" xfId="990"/>
    <cellStyle name="Примечание 4 5" xfId="991"/>
    <cellStyle name="Примечание 4 6" xfId="992"/>
    <cellStyle name="Примечание 4 7" xfId="993"/>
    <cellStyle name="Примечание 4 8" xfId="994"/>
    <cellStyle name="Примечание 4 9" xfId="1956"/>
    <cellStyle name="Примечание 4_46EE.2011(v1.0)" xfId="1957"/>
    <cellStyle name="Примечание 5" xfId="995"/>
    <cellStyle name="Примечание 5 2" xfId="996"/>
    <cellStyle name="Примечание 5 3" xfId="997"/>
    <cellStyle name="Примечание 5 4" xfId="998"/>
    <cellStyle name="Примечание 5 5" xfId="999"/>
    <cellStyle name="Примечание 5 6" xfId="1000"/>
    <cellStyle name="Примечание 5 7" xfId="1001"/>
    <cellStyle name="Примечание 5 8" xfId="1002"/>
    <cellStyle name="Примечание 5 9" xfId="1958"/>
    <cellStyle name="Примечание 5_46EE.2011(v1.0)" xfId="1959"/>
    <cellStyle name="Примечание 6" xfId="1003"/>
    <cellStyle name="Примечание 6 2" xfId="1004"/>
    <cellStyle name="Примечание 6_46EE.2011(v1.0)" xfId="1960"/>
    <cellStyle name="Примечание 7" xfId="1005"/>
    <cellStyle name="Примечание 7 2" xfId="1006"/>
    <cellStyle name="Примечание 7_46EE.2011(v1.0)" xfId="1961"/>
    <cellStyle name="Примечание 8" xfId="1007"/>
    <cellStyle name="Примечание 8 2" xfId="1008"/>
    <cellStyle name="Примечание 8_46EE.2011(v1.0)" xfId="1962"/>
    <cellStyle name="Примечание 9" xfId="1009"/>
    <cellStyle name="Примечание 9 2" xfId="1010"/>
    <cellStyle name="Примечание 9_46EE.2011(v1.0)" xfId="1963"/>
    <cellStyle name="Продукт" xfId="1964"/>
    <cellStyle name="Процентный 10" xfId="1011"/>
    <cellStyle name="Процентный 14" xfId="2015"/>
    <cellStyle name="Процентный 2" xfId="1012"/>
    <cellStyle name="Процентный 2 2" xfId="1013"/>
    <cellStyle name="Процентный 2 3" xfId="1014"/>
    <cellStyle name="Процентный 2 4" xfId="1015"/>
    <cellStyle name="Процентный 26" xfId="2191"/>
    <cellStyle name="Процентный 3" xfId="1016"/>
    <cellStyle name="Процентный 3 2" xfId="1017"/>
    <cellStyle name="Процентный 3 3" xfId="1965"/>
    <cellStyle name="Процентный 4" xfId="1018"/>
    <cellStyle name="Процентный 4 2" xfId="1966"/>
    <cellStyle name="Процентный 4 3" xfId="1967"/>
    <cellStyle name="Процентный 5" xfId="1019"/>
    <cellStyle name="Процентный 5 2" xfId="2192"/>
    <cellStyle name="Процентный 5 3" xfId="2193"/>
    <cellStyle name="Процентный 5 4" xfId="2194"/>
    <cellStyle name="Процентный 6" xfId="1020"/>
    <cellStyle name="Процентный 7" xfId="2016"/>
    <cellStyle name="Процентный 9" xfId="1021"/>
    <cellStyle name="Разница" xfId="1968"/>
    <cellStyle name="Рамки" xfId="1969"/>
    <cellStyle name="Сводная таблица" xfId="1970"/>
    <cellStyle name="Связанная ячейка 10" xfId="1022"/>
    <cellStyle name="Связанная ячейка 2" xfId="1023"/>
    <cellStyle name="Связанная ячейка 2 2" xfId="1024"/>
    <cellStyle name="Связанная ячейка 2_46EE.2011(v1.0)" xfId="1971"/>
    <cellStyle name="Связанная ячейка 3" xfId="1025"/>
    <cellStyle name="Связанная ячейка 3 2" xfId="1026"/>
    <cellStyle name="Связанная ячейка 3_46EE.2011(v1.0)" xfId="1972"/>
    <cellStyle name="Связанная ячейка 4" xfId="1027"/>
    <cellStyle name="Связанная ячейка 4 2" xfId="1028"/>
    <cellStyle name="Связанная ячейка 4_46EE.2011(v1.0)" xfId="1973"/>
    <cellStyle name="Связанная ячейка 5" xfId="1029"/>
    <cellStyle name="Связанная ячейка 5 2" xfId="1030"/>
    <cellStyle name="Связанная ячейка 5_46EE.2011(v1.0)" xfId="1974"/>
    <cellStyle name="Связанная ячейка 6" xfId="1031"/>
    <cellStyle name="Связанная ячейка 6 2" xfId="1032"/>
    <cellStyle name="Связанная ячейка 6_46EE.2011(v1.0)" xfId="1975"/>
    <cellStyle name="Связанная ячейка 7" xfId="1033"/>
    <cellStyle name="Связанная ячейка 7 2" xfId="1034"/>
    <cellStyle name="Связанная ячейка 7_46EE.2011(v1.0)" xfId="1976"/>
    <cellStyle name="Связанная ячейка 8" xfId="1035"/>
    <cellStyle name="Связанная ячейка 8 2" xfId="1036"/>
    <cellStyle name="Связанная ячейка 8_46EE.2011(v1.0)" xfId="1977"/>
    <cellStyle name="Связанная ячейка 9" xfId="1037"/>
    <cellStyle name="Связанная ячейка 9 2" xfId="1038"/>
    <cellStyle name="Связанная ячейка 9_46EE.2011(v1.0)" xfId="1978"/>
    <cellStyle name="Стиль 1" xfId="1039"/>
    <cellStyle name="Стиль 1 2" xfId="1040"/>
    <cellStyle name="Стиль 1 2 2" xfId="1979"/>
    <cellStyle name="Стиль 1 2 2 2" xfId="2195"/>
    <cellStyle name="Стиль 1 2_46EP.2012(v0.1)" xfId="1980"/>
    <cellStyle name="Стиль 1_Новая инструкция1_фст" xfId="1981"/>
    <cellStyle name="Стиль 2" xfId="2196"/>
    <cellStyle name="Субсчет" xfId="1982"/>
    <cellStyle name="Счет" xfId="1983"/>
    <cellStyle name="ТЕКСТ" xfId="1041"/>
    <cellStyle name="ТЕКСТ 2" xfId="1042"/>
    <cellStyle name="ТЕКСТ 3" xfId="1043"/>
    <cellStyle name="ТЕКСТ 4" xfId="1044"/>
    <cellStyle name="ТЕКСТ 5" xfId="1045"/>
    <cellStyle name="ТЕКСТ 6" xfId="1046"/>
    <cellStyle name="ТЕКСТ 7" xfId="1047"/>
    <cellStyle name="ТЕКСТ 8" xfId="1048"/>
    <cellStyle name="ТЕКСТ 9" xfId="1984"/>
    <cellStyle name="Текст предупреждения 10" xfId="1049"/>
    <cellStyle name="Текст предупреждения 2" xfId="1050"/>
    <cellStyle name="Текст предупреждения 2 2" xfId="1051"/>
    <cellStyle name="Текст предупреждения 3" xfId="1052"/>
    <cellStyle name="Текст предупреждения 3 2" xfId="1053"/>
    <cellStyle name="Текст предупреждения 4" xfId="1054"/>
    <cellStyle name="Текст предупреждения 4 2" xfId="1055"/>
    <cellStyle name="Текст предупреждения 5" xfId="1056"/>
    <cellStyle name="Текст предупреждения 5 2" xfId="1057"/>
    <cellStyle name="Текст предупреждения 6" xfId="1058"/>
    <cellStyle name="Текст предупреждения 6 2" xfId="1059"/>
    <cellStyle name="Текст предупреждения 7" xfId="1060"/>
    <cellStyle name="Текст предупреждения 7 2" xfId="1061"/>
    <cellStyle name="Текст предупреждения 8" xfId="1062"/>
    <cellStyle name="Текст предупреждения 8 2" xfId="1063"/>
    <cellStyle name="Текст предупреждения 9" xfId="1064"/>
    <cellStyle name="Текст предупреждения 9 2" xfId="1065"/>
    <cellStyle name="Текстовый" xfId="1066"/>
    <cellStyle name="Текстовый 10" xfId="2197"/>
    <cellStyle name="Текстовый 11" xfId="2198"/>
    <cellStyle name="Текстовый 12" xfId="2199"/>
    <cellStyle name="Текстовый 13" xfId="2200"/>
    <cellStyle name="Текстовый 14" xfId="2201"/>
    <cellStyle name="Текстовый 15" xfId="2202"/>
    <cellStyle name="Текстовый 16" xfId="2203"/>
    <cellStyle name="Текстовый 2" xfId="1067"/>
    <cellStyle name="Текстовый 3" xfId="1068"/>
    <cellStyle name="Текстовый 4" xfId="1069"/>
    <cellStyle name="Текстовый 5" xfId="1070"/>
    <cellStyle name="Текстовый 6" xfId="1071"/>
    <cellStyle name="Текстовый 7" xfId="1072"/>
    <cellStyle name="Текстовый 8" xfId="1073"/>
    <cellStyle name="Текстовый 9" xfId="1985"/>
    <cellStyle name="Текстовый_1" xfId="1074"/>
    <cellStyle name="Тысячи [0]_22гк" xfId="1075"/>
    <cellStyle name="Тысячи_22гк" xfId="1076"/>
    <cellStyle name="ФИКСИРОВАННЫЙ" xfId="1077"/>
    <cellStyle name="ФИКСИРОВАННЫЙ 2" xfId="1078"/>
    <cellStyle name="ФИКСИРОВАННЫЙ 3" xfId="1079"/>
    <cellStyle name="ФИКСИРОВАННЫЙ 4" xfId="1080"/>
    <cellStyle name="ФИКСИРОВАННЫЙ 5" xfId="1081"/>
    <cellStyle name="ФИКСИРОВАННЫЙ 6" xfId="1082"/>
    <cellStyle name="ФИКСИРОВАННЫЙ 7" xfId="1083"/>
    <cellStyle name="ФИКСИРОВАННЫЙ 8" xfId="1084"/>
    <cellStyle name="ФИКСИРОВАННЫЙ 9" xfId="1986"/>
    <cellStyle name="ФИКСИРОВАННЫЙ_1" xfId="1085"/>
    <cellStyle name="Финансовый 14" xfId="2017"/>
    <cellStyle name="Финансовый 2" xfId="1086"/>
    <cellStyle name="Финансовый 2 2" xfId="1087"/>
    <cellStyle name="Финансовый 2 2 2" xfId="1987"/>
    <cellStyle name="Финансовый 2 2 2 2" xfId="2204"/>
    <cellStyle name="Финансовый 2 2_INDEX.STATION.2012(v1.0)_" xfId="1988"/>
    <cellStyle name="Финансовый 2 3" xfId="1989"/>
    <cellStyle name="Финансовый 2 3 2" xfId="2205"/>
    <cellStyle name="Финансовый 2_46EE.2011(v1.0)" xfId="1990"/>
    <cellStyle name="Финансовый 25" xfId="2206"/>
    <cellStyle name="Финансовый 3" xfId="1088"/>
    <cellStyle name="Финансовый 3 10" xfId="2207"/>
    <cellStyle name="Финансовый 3 11" xfId="2208"/>
    <cellStyle name="Финансовый 3 2" xfId="1991"/>
    <cellStyle name="Финансовый 3 2 2" xfId="2210"/>
    <cellStyle name="Финансовый 3 2 3" xfId="2209"/>
    <cellStyle name="Финансовый 3 2_TEHSHEET" xfId="2211"/>
    <cellStyle name="Финансовый 3 3" xfId="1992"/>
    <cellStyle name="Финансовый 3 4" xfId="1993"/>
    <cellStyle name="Финансовый 3 5" xfId="2212"/>
    <cellStyle name="Финансовый 3 6" xfId="2213"/>
    <cellStyle name="Финансовый 3 7" xfId="2214"/>
    <cellStyle name="Финансовый 3 8" xfId="2215"/>
    <cellStyle name="Финансовый 3 9" xfId="2216"/>
    <cellStyle name="Финансовый 3_INDEX.STATION.2012(v1.0)_" xfId="1994"/>
    <cellStyle name="Финансовый 4" xfId="1089"/>
    <cellStyle name="Финансовый 4 2" xfId="2218"/>
    <cellStyle name="Финансовый 4 3" xfId="2217"/>
    <cellStyle name="Финансовый 4_TEHSHEET" xfId="2219"/>
    <cellStyle name="Финансовый 5" xfId="1090"/>
    <cellStyle name="Финансовый 5 2" xfId="2220"/>
    <cellStyle name="Финансовый 6" xfId="1091"/>
    <cellStyle name="Финансовый 7" xfId="1092"/>
    <cellStyle name="Финансовый 8" xfId="1093"/>
    <cellStyle name="Финансовый 9" xfId="1094"/>
    <cellStyle name="Финансовый0[0]_FU_bal" xfId="1995"/>
    <cellStyle name="Формула" xfId="1095"/>
    <cellStyle name="Формула 10" xfId="2221"/>
    <cellStyle name="Формула 11" xfId="2222"/>
    <cellStyle name="Формула 12" xfId="2223"/>
    <cellStyle name="Формула 13" xfId="2224"/>
    <cellStyle name="Формула 14" xfId="2225"/>
    <cellStyle name="Формула 15" xfId="2226"/>
    <cellStyle name="Формула 16" xfId="2227"/>
    <cellStyle name="Формула 17" xfId="2228"/>
    <cellStyle name="Формула 2" xfId="1096"/>
    <cellStyle name="Формула 3" xfId="2012"/>
    <cellStyle name="Формула 3 2" xfId="2229"/>
    <cellStyle name="Формула 4" xfId="2230"/>
    <cellStyle name="Формула 5" xfId="2231"/>
    <cellStyle name="Формула 6" xfId="2232"/>
    <cellStyle name="Формула 7" xfId="2233"/>
    <cellStyle name="Формула 8" xfId="2234"/>
    <cellStyle name="Формула 9" xfId="2235"/>
    <cellStyle name="Формула_A РТ 2009 Рязаньэнерго" xfId="1097"/>
    <cellStyle name="ФормулаВБ" xfId="1098"/>
    <cellStyle name="ФормулаВБ 10" xfId="2236"/>
    <cellStyle name="ФормулаВБ 11" xfId="2237"/>
    <cellStyle name="ФормулаВБ 12" xfId="2238"/>
    <cellStyle name="ФормулаВБ 13" xfId="2239"/>
    <cellStyle name="ФормулаВБ 14" xfId="2240"/>
    <cellStyle name="ФормулаВБ 15" xfId="2241"/>
    <cellStyle name="ФормулаВБ 16" xfId="2242"/>
    <cellStyle name="ФормулаВБ 17" xfId="2243"/>
    <cellStyle name="ФормулаВБ 2" xfId="2013"/>
    <cellStyle name="ФормулаВБ 2 2" xfId="2244"/>
    <cellStyle name="ФормулаВБ 3" xfId="2245"/>
    <cellStyle name="ФормулаВБ 4" xfId="2246"/>
    <cellStyle name="ФормулаВБ 5" xfId="2247"/>
    <cellStyle name="ФормулаВБ 6" xfId="2248"/>
    <cellStyle name="ФормулаВБ 7" xfId="2249"/>
    <cellStyle name="ФормулаВБ 8" xfId="2250"/>
    <cellStyle name="ФормулаВБ 9" xfId="2251"/>
    <cellStyle name="ФормулаНаКонтроль" xfId="1099"/>
    <cellStyle name="ФормулаНаКонтроль 10" xfId="2253"/>
    <cellStyle name="ФормулаНаКонтроль 11" xfId="2254"/>
    <cellStyle name="ФормулаНаКонтроль 12" xfId="2255"/>
    <cellStyle name="ФормулаНаКонтроль 13" xfId="2256"/>
    <cellStyle name="ФормулаНаКонтроль 14" xfId="2257"/>
    <cellStyle name="ФормулаНаКонтроль 15" xfId="2258"/>
    <cellStyle name="ФормулаНаКонтроль 16" xfId="2259"/>
    <cellStyle name="ФормулаНаКонтроль 17" xfId="2260"/>
    <cellStyle name="ФормулаНаКонтроль 18" xfId="2252"/>
    <cellStyle name="ФормулаНаКонтроль 2" xfId="2261"/>
    <cellStyle name="ФормулаНаКонтроль 3" xfId="2262"/>
    <cellStyle name="ФормулаНаКонтроль 4" xfId="2263"/>
    <cellStyle name="ФормулаНаКонтроль 5" xfId="2264"/>
    <cellStyle name="ФормулаНаКонтроль 6" xfId="2265"/>
    <cellStyle name="ФормулаНаКонтроль 7" xfId="2266"/>
    <cellStyle name="ФормулаНаКонтроль 8" xfId="2267"/>
    <cellStyle name="ФормулаНаКонтроль 9" xfId="2268"/>
    <cellStyle name="Хороший 10" xfId="1100"/>
    <cellStyle name="Хороший 2" xfId="1101"/>
    <cellStyle name="Хороший 2 2" xfId="1102"/>
    <cellStyle name="Хороший 3" xfId="1103"/>
    <cellStyle name="Хороший 3 2" xfId="1104"/>
    <cellStyle name="Хороший 4" xfId="1105"/>
    <cellStyle name="Хороший 4 2" xfId="1106"/>
    <cellStyle name="Хороший 5" xfId="1107"/>
    <cellStyle name="Хороший 5 2" xfId="1108"/>
    <cellStyle name="Хороший 6" xfId="1109"/>
    <cellStyle name="Хороший 6 2" xfId="1110"/>
    <cellStyle name="Хороший 7" xfId="1111"/>
    <cellStyle name="Хороший 7 2" xfId="1112"/>
    <cellStyle name="Хороший 8" xfId="1113"/>
    <cellStyle name="Хороший 8 2" xfId="1114"/>
    <cellStyle name="Хороший 9" xfId="1115"/>
    <cellStyle name="Хороший 9 2" xfId="1116"/>
    <cellStyle name="Цена_продукта" xfId="1996"/>
    <cellStyle name="Цифры по центру с десятыми" xfId="1117"/>
    <cellStyle name="число" xfId="1997"/>
    <cellStyle name="Џђћ–…ќ’ќ›‰" xfId="1118"/>
    <cellStyle name="Шапка" xfId="1998"/>
    <cellStyle name="Шапка таблицы" xfId="1119"/>
    <cellStyle name="Шапка_UPDATE.MONITORING.OS.EE.2.02.TO.1.3.64" xfId="2269"/>
    <cellStyle name="ШАУ" xfId="1999"/>
    <cellStyle name="標準_PL-CF sheet" xfId="2000"/>
    <cellStyle name="䁺_x0001_" xfId="20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301534</xdr:colOff>
      <xdr:row>5</xdr:row>
      <xdr:rowOff>1042146</xdr:rowOff>
    </xdr:from>
    <xdr:to>
      <xdr:col>2</xdr:col>
      <xdr:colOff>831407</xdr:colOff>
      <xdr:row>5</xdr:row>
      <xdr:rowOff>1255058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710" y="1961028"/>
          <a:ext cx="529873" cy="212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50217</xdr:colOff>
      <xdr:row>5</xdr:row>
      <xdr:rowOff>1072732</xdr:rowOff>
    </xdr:from>
    <xdr:to>
      <xdr:col>6</xdr:col>
      <xdr:colOff>588513</xdr:colOff>
      <xdr:row>5</xdr:row>
      <xdr:rowOff>1299884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35" y="1991614"/>
          <a:ext cx="538296" cy="227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44823</xdr:colOff>
      <xdr:row>5</xdr:row>
      <xdr:rowOff>1927411</xdr:rowOff>
    </xdr:from>
    <xdr:to>
      <xdr:col>15</xdr:col>
      <xdr:colOff>97022</xdr:colOff>
      <xdr:row>5</xdr:row>
      <xdr:rowOff>2162734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3617" y="2846293"/>
          <a:ext cx="735758" cy="235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304800</xdr:colOff>
      <xdr:row>5</xdr:row>
      <xdr:rowOff>1038225</xdr:rowOff>
    </xdr:from>
    <xdr:to>
      <xdr:col>2</xdr:col>
      <xdr:colOff>1151965</xdr:colOff>
      <xdr:row>5</xdr:row>
      <xdr:rowOff>1409700</xdr:rowOff>
    </xdr:to>
    <xdr:sp macro="" textlink="">
      <xdr:nvSpPr>
        <xdr:cNvPr id="3073" name="AutoShape 1"/>
        <xdr:cNvSpPr>
          <a:spLocks noChangeAspect="1" noChangeArrowheads="1"/>
        </xdr:cNvSpPr>
      </xdr:nvSpPr>
      <xdr:spPr bwMode="auto">
        <a:xfrm>
          <a:off x="2543175" y="1962150"/>
          <a:ext cx="8477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A1:R20"/>
  <sheetViews>
    <sheetView view="pageBreakPreview" topLeftCell="A3" zoomScaleNormal="100" zoomScaleSheetLayoutView="100" workbookViewId="0">
      <selection activeCell="I11" sqref="I11:I13"/>
    </sheetView>
  </sheetViews>
  <sheetFormatPr defaultRowHeight="15"/>
  <cols>
    <col min="1" max="1" width="5.28515625" customWidth="1"/>
    <col min="2" max="2" width="30.7109375" customWidth="1"/>
    <col min="3" max="3" width="8.85546875" customWidth="1"/>
    <col min="4" max="4" width="7.85546875" customWidth="1"/>
    <col min="5" max="5" width="12.85546875" customWidth="1"/>
    <col min="6" max="6" width="8.140625" customWidth="1"/>
    <col min="7" max="7" width="11.28515625" customWidth="1"/>
    <col min="8" max="8" width="8.5703125" customWidth="1"/>
    <col min="9" max="9" width="12" customWidth="1"/>
    <col min="10" max="10" width="7.28515625" customWidth="1"/>
    <col min="11" max="11" width="8.5703125" customWidth="1"/>
    <col min="12" max="12" width="9" customWidth="1"/>
    <col min="13" max="13" width="9.140625" customWidth="1"/>
  </cols>
  <sheetData>
    <row r="1" spans="1:18" s="3" customFormat="1" ht="15.75" hidden="1">
      <c r="A1" s="142" t="s">
        <v>180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8" s="3" customFormat="1" ht="0.75" hidden="1" customHeight="1">
      <c r="K2" s="149"/>
      <c r="L2" s="149"/>
      <c r="M2" s="149"/>
      <c r="N2" s="51"/>
      <c r="O2" s="51"/>
      <c r="P2" s="51"/>
      <c r="Q2" s="51"/>
      <c r="R2" s="51"/>
    </row>
    <row r="3" spans="1:18" s="3" customFormat="1" ht="0.75" customHeight="1">
      <c r="K3" s="133"/>
      <c r="L3" s="133"/>
      <c r="M3" s="133"/>
      <c r="N3" s="51"/>
      <c r="O3" s="51"/>
      <c r="P3" s="51"/>
      <c r="Q3" s="51"/>
      <c r="R3" s="51"/>
    </row>
    <row r="4" spans="1:18" s="3" customFormat="1" ht="58.5" customHeight="1">
      <c r="K4" s="153" t="s">
        <v>259</v>
      </c>
      <c r="L4" s="154"/>
      <c r="M4" s="154"/>
      <c r="N4" s="51"/>
      <c r="O4" s="51"/>
      <c r="P4" s="51"/>
      <c r="Q4" s="51"/>
      <c r="R4" s="51"/>
    </row>
    <row r="5" spans="1:18" s="3" customFormat="1">
      <c r="K5" s="133"/>
      <c r="L5" s="133"/>
      <c r="M5" s="133"/>
      <c r="N5" s="51"/>
      <c r="O5" s="51"/>
      <c r="P5" s="51"/>
      <c r="Q5" s="51"/>
      <c r="R5" s="51"/>
    </row>
    <row r="6" spans="1:18" s="3" customFormat="1" ht="15.75">
      <c r="C6" s="152" t="s">
        <v>230</v>
      </c>
      <c r="D6" s="152"/>
      <c r="E6" s="152"/>
      <c r="F6" s="152"/>
      <c r="G6" s="152"/>
      <c r="H6" s="152"/>
      <c r="I6" s="152"/>
      <c r="K6" s="133"/>
      <c r="L6" s="133"/>
      <c r="M6" s="133"/>
      <c r="N6" s="51"/>
      <c r="O6" s="51"/>
      <c r="P6" s="51"/>
      <c r="Q6" s="51"/>
      <c r="R6" s="51"/>
    </row>
    <row r="7" spans="1:18" s="3" customFormat="1" ht="21" customHeight="1">
      <c r="L7" s="135" t="s">
        <v>261</v>
      </c>
      <c r="M7" s="136"/>
      <c r="N7" s="51"/>
      <c r="O7" s="51"/>
      <c r="P7" s="51"/>
      <c r="Q7" s="51"/>
      <c r="R7" s="51"/>
    </row>
    <row r="8" spans="1:18" s="3" customFormat="1" ht="17.25" hidden="1" customHeight="1">
      <c r="C8" s="64"/>
      <c r="D8" s="64"/>
      <c r="E8" s="64"/>
      <c r="F8" s="64"/>
      <c r="G8" s="64"/>
      <c r="H8" s="64"/>
      <c r="I8" s="64"/>
      <c r="J8" s="150" t="s">
        <v>184</v>
      </c>
      <c r="K8" s="151"/>
      <c r="L8" s="151"/>
      <c r="M8" s="151"/>
      <c r="N8" s="51"/>
      <c r="O8" s="51"/>
      <c r="P8" s="51"/>
      <c r="Q8" s="51"/>
      <c r="R8" s="51"/>
    </row>
    <row r="9" spans="1:18" ht="15" customHeight="1">
      <c r="A9" s="143" t="s">
        <v>27</v>
      </c>
      <c r="B9" s="144" t="s">
        <v>28</v>
      </c>
      <c r="C9" s="146" t="s">
        <v>35</v>
      </c>
      <c r="D9" s="147" t="s">
        <v>249</v>
      </c>
      <c r="E9" s="147"/>
      <c r="F9" s="147"/>
      <c r="G9" s="147"/>
      <c r="H9" s="147"/>
      <c r="I9" s="148" t="s">
        <v>262</v>
      </c>
      <c r="J9" s="148"/>
      <c r="K9" s="148"/>
      <c r="L9" s="148"/>
      <c r="M9" s="148"/>
      <c r="N9" s="51"/>
      <c r="O9" s="51"/>
      <c r="P9" s="51"/>
      <c r="Q9" s="51"/>
      <c r="R9" s="51"/>
    </row>
    <row r="10" spans="1:18" ht="27" customHeight="1">
      <c r="A10" s="143"/>
      <c r="B10" s="145"/>
      <c r="C10" s="146"/>
      <c r="D10" s="66" t="s">
        <v>55</v>
      </c>
      <c r="E10" s="66" t="s">
        <v>30</v>
      </c>
      <c r="F10" s="66" t="s">
        <v>31</v>
      </c>
      <c r="G10" s="66" t="s">
        <v>32</v>
      </c>
      <c r="H10" s="66" t="s">
        <v>33</v>
      </c>
      <c r="I10" s="66" t="s">
        <v>29</v>
      </c>
      <c r="J10" s="66" t="s">
        <v>30</v>
      </c>
      <c r="K10" s="66" t="s">
        <v>31</v>
      </c>
      <c r="L10" s="66" t="s">
        <v>32</v>
      </c>
      <c r="M10" s="66" t="s">
        <v>33</v>
      </c>
      <c r="N10" s="51"/>
      <c r="O10" s="51"/>
      <c r="P10" s="51"/>
      <c r="Q10" s="51"/>
      <c r="R10" s="51"/>
    </row>
    <row r="11" spans="1:18" ht="31.5" customHeight="1">
      <c r="A11" s="59">
        <v>1</v>
      </c>
      <c r="B11" s="58" t="s">
        <v>108</v>
      </c>
      <c r="C11" s="59" t="s">
        <v>34</v>
      </c>
      <c r="D11" s="110">
        <f>SUM(E11:H11)</f>
        <v>9</v>
      </c>
      <c r="E11" s="110">
        <v>1</v>
      </c>
      <c r="F11" s="110">
        <v>2</v>
      </c>
      <c r="G11" s="110">
        <v>3</v>
      </c>
      <c r="H11" s="110">
        <v>3</v>
      </c>
      <c r="I11" s="120">
        <f>J11+K11+L11+M11</f>
        <v>12</v>
      </c>
      <c r="J11" s="120">
        <v>1</v>
      </c>
      <c r="K11" s="120">
        <v>2</v>
      </c>
      <c r="L11" s="120">
        <v>6</v>
      </c>
      <c r="M11" s="120">
        <v>3</v>
      </c>
      <c r="N11" s="52"/>
      <c r="O11" s="52"/>
      <c r="P11" s="52"/>
      <c r="Q11" s="52"/>
      <c r="R11" s="52"/>
    </row>
    <row r="12" spans="1:18" ht="32.25" customHeight="1">
      <c r="A12" s="59">
        <f>1+A11</f>
        <v>2</v>
      </c>
      <c r="B12" s="60" t="s">
        <v>109</v>
      </c>
      <c r="C12" s="59" t="s">
        <v>34</v>
      </c>
      <c r="D12" s="110">
        <f t="shared" ref="D12:D13" si="0">SUM(E12:H12)</f>
        <v>50</v>
      </c>
      <c r="E12" s="110">
        <v>14</v>
      </c>
      <c r="F12" s="110">
        <v>1</v>
      </c>
      <c r="G12" s="110">
        <v>21</v>
      </c>
      <c r="H12" s="110">
        <v>14</v>
      </c>
      <c r="I12" s="120">
        <f t="shared" ref="I12" si="1">J12+K12+L12+M12</f>
        <v>68</v>
      </c>
      <c r="J12" s="120">
        <v>14</v>
      </c>
      <c r="K12" s="120">
        <v>1</v>
      </c>
      <c r="L12" s="120">
        <v>35</v>
      </c>
      <c r="M12" s="120">
        <v>18</v>
      </c>
      <c r="N12" s="52"/>
      <c r="O12" s="52"/>
      <c r="P12" s="52"/>
      <c r="Q12" s="52"/>
      <c r="R12" s="52"/>
    </row>
    <row r="13" spans="1:18" ht="37.5" customHeight="1">
      <c r="A13" s="59">
        <f t="shared" ref="A13" si="2">1+A12</f>
        <v>3</v>
      </c>
      <c r="B13" s="60" t="s">
        <v>110</v>
      </c>
      <c r="C13" s="59" t="s">
        <v>34</v>
      </c>
      <c r="D13" s="110">
        <f t="shared" si="0"/>
        <v>3854</v>
      </c>
      <c r="E13" s="110">
        <v>16</v>
      </c>
      <c r="F13" s="110">
        <v>2</v>
      </c>
      <c r="G13" s="110">
        <v>196</v>
      </c>
      <c r="H13" s="110">
        <v>3640</v>
      </c>
      <c r="I13" s="120">
        <f>J13+K13+L13+M13</f>
        <v>4106</v>
      </c>
      <c r="J13" s="120">
        <v>16</v>
      </c>
      <c r="K13" s="120">
        <v>2</v>
      </c>
      <c r="L13" s="120">
        <v>241</v>
      </c>
      <c r="M13" s="120">
        <v>3847</v>
      </c>
      <c r="N13" s="52"/>
      <c r="O13" s="52"/>
      <c r="P13" s="52"/>
      <c r="Q13" s="52"/>
      <c r="R13" s="52"/>
    </row>
    <row r="14" spans="1:18">
      <c r="N14" s="51"/>
      <c r="O14" s="51"/>
      <c r="P14" s="51"/>
      <c r="Q14" s="51"/>
      <c r="R14" s="51"/>
    </row>
    <row r="15" spans="1:18" ht="15.75">
      <c r="B15" s="7"/>
      <c r="C15" s="35"/>
      <c r="D15" s="7"/>
      <c r="E15" s="7"/>
      <c r="F15" s="7"/>
      <c r="G15" s="7"/>
      <c r="H15" s="7"/>
      <c r="I15" s="7"/>
      <c r="N15" s="51"/>
      <c r="O15" s="51"/>
      <c r="P15" s="51"/>
      <c r="Q15" s="51"/>
      <c r="R15" s="51"/>
    </row>
    <row r="16" spans="1:18">
      <c r="N16" s="51"/>
      <c r="O16" s="51"/>
      <c r="P16" s="51"/>
      <c r="Q16" s="51"/>
      <c r="R16" s="51"/>
    </row>
    <row r="17" spans="2:18" ht="2.25" customHeight="1">
      <c r="N17" s="51"/>
      <c r="O17" s="51"/>
      <c r="P17" s="51"/>
      <c r="Q17" s="51"/>
      <c r="R17" s="51"/>
    </row>
    <row r="18" spans="2:18" ht="15.75" hidden="1" customHeight="1">
      <c r="B18" s="7"/>
      <c r="C18" s="7"/>
      <c r="D18" s="7"/>
      <c r="E18" s="7"/>
      <c r="F18" s="7"/>
      <c r="G18" s="7"/>
      <c r="H18" s="7"/>
      <c r="I18" s="7"/>
      <c r="J18" s="7"/>
    </row>
    <row r="19" spans="2:18" ht="15.75" hidden="1" customHeight="1">
      <c r="B19" s="7" t="s">
        <v>239</v>
      </c>
      <c r="C19" s="7"/>
      <c r="D19" s="7"/>
      <c r="E19" s="7"/>
      <c r="F19" s="7"/>
      <c r="G19" s="7"/>
      <c r="H19" s="7"/>
      <c r="I19" s="7" t="s">
        <v>240</v>
      </c>
      <c r="J19" s="7"/>
    </row>
    <row r="20" spans="2:18" ht="26.25" hidden="1" customHeight="1">
      <c r="B20" s="100"/>
      <c r="C20" s="101" t="s">
        <v>239</v>
      </c>
      <c r="D20" s="101"/>
      <c r="E20" s="101"/>
      <c r="F20" s="101"/>
      <c r="G20" s="101"/>
      <c r="H20" s="101"/>
      <c r="I20" s="100"/>
      <c r="J20" s="101" t="s">
        <v>240</v>
      </c>
      <c r="K20" s="100"/>
    </row>
  </sheetData>
  <mergeCells count="10">
    <mergeCell ref="A1:M1"/>
    <mergeCell ref="A9:A10"/>
    <mergeCell ref="B9:B10"/>
    <mergeCell ref="C9:C10"/>
    <mergeCell ref="D9:H9"/>
    <mergeCell ref="I9:M9"/>
    <mergeCell ref="K2:M2"/>
    <mergeCell ref="J8:M8"/>
    <mergeCell ref="C6:I6"/>
    <mergeCell ref="K4:M4"/>
  </mergeCells>
  <pageMargins left="0.70866141732283472" right="0.70866141732283472" top="0.35433070866141736" bottom="0.74803149606299213" header="0.31496062992125984" footer="0.31496062992125984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6"/>
  <sheetViews>
    <sheetView tabSelected="1" view="pageBreakPreview" topLeftCell="A19" zoomScale="84" zoomScaleNormal="70" zoomScaleSheetLayoutView="84" workbookViewId="0">
      <selection activeCell="F30" sqref="F30"/>
    </sheetView>
  </sheetViews>
  <sheetFormatPr defaultRowHeight="15"/>
  <cols>
    <col min="1" max="1" width="5.85546875" style="3" customWidth="1"/>
    <col min="2" max="2" width="34.42578125" style="3" customWidth="1"/>
    <col min="3" max="3" width="9.42578125" style="3" customWidth="1"/>
    <col min="4" max="4" width="9.140625" style="3" customWidth="1"/>
    <col min="5" max="5" width="13" style="3" customWidth="1"/>
    <col min="6" max="6" width="9.42578125" style="3" customWidth="1"/>
    <col min="7" max="7" width="9.7109375" style="3" customWidth="1"/>
    <col min="8" max="8" width="11.7109375" style="3" customWidth="1"/>
    <col min="9" max="9" width="9.42578125" style="3" customWidth="1"/>
    <col min="10" max="10" width="9.7109375" style="3" customWidth="1"/>
    <col min="11" max="11" width="12.42578125" style="3" customWidth="1"/>
    <col min="12" max="12" width="11.28515625" style="3" customWidth="1"/>
    <col min="13" max="13" width="10.42578125" style="3" customWidth="1"/>
    <col min="14" max="14" width="12.140625" style="3" customWidth="1"/>
    <col min="15" max="15" width="9.5703125" style="3" customWidth="1"/>
    <col min="16" max="16" width="9.42578125" style="3" customWidth="1"/>
    <col min="17" max="17" width="10.140625" style="3" customWidth="1"/>
    <col min="18" max="18" width="9.140625" style="3" customWidth="1"/>
    <col min="19" max="16384" width="9.140625" style="3"/>
  </cols>
  <sheetData>
    <row r="1" spans="1:18" ht="20.25">
      <c r="E1" s="223" t="s">
        <v>237</v>
      </c>
      <c r="F1" s="223"/>
      <c r="G1" s="223"/>
      <c r="H1" s="223"/>
      <c r="I1" s="223"/>
      <c r="J1" s="223"/>
      <c r="K1" s="223"/>
      <c r="L1" s="223"/>
    </row>
    <row r="2" spans="1:18" ht="22.5" customHeight="1">
      <c r="A2" s="224" t="s">
        <v>238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4" spans="1:18" ht="28.5" customHeight="1">
      <c r="A4" s="219" t="s">
        <v>0</v>
      </c>
      <c r="B4" s="219" t="s">
        <v>1</v>
      </c>
      <c r="C4" s="219" t="s">
        <v>54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</row>
    <row r="5" spans="1:18" ht="50.25" customHeight="1">
      <c r="A5" s="219"/>
      <c r="B5" s="219"/>
      <c r="C5" s="219" t="s">
        <v>189</v>
      </c>
      <c r="D5" s="219"/>
      <c r="E5" s="219"/>
      <c r="F5" s="219" t="s">
        <v>190</v>
      </c>
      <c r="G5" s="219"/>
      <c r="H5" s="219"/>
      <c r="I5" s="219" t="s">
        <v>191</v>
      </c>
      <c r="J5" s="219"/>
      <c r="K5" s="219"/>
      <c r="L5" s="219" t="s">
        <v>192</v>
      </c>
      <c r="M5" s="219"/>
      <c r="N5" s="219"/>
      <c r="O5" s="219" t="s">
        <v>193</v>
      </c>
      <c r="P5" s="219"/>
      <c r="Q5" s="219"/>
      <c r="R5" s="219"/>
    </row>
    <row r="6" spans="1:18" ht="45.75" customHeight="1">
      <c r="A6" s="219"/>
      <c r="B6" s="219"/>
      <c r="C6" s="219">
        <v>2023</v>
      </c>
      <c r="D6" s="225">
        <v>2024</v>
      </c>
      <c r="E6" s="219" t="s">
        <v>61</v>
      </c>
      <c r="F6" s="219">
        <f>C6</f>
        <v>2023</v>
      </c>
      <c r="G6" s="225">
        <f>D6</f>
        <v>2024</v>
      </c>
      <c r="H6" s="219" t="s">
        <v>61</v>
      </c>
      <c r="I6" s="219">
        <f>C6</f>
        <v>2023</v>
      </c>
      <c r="J6" s="219">
        <f>G6</f>
        <v>2024</v>
      </c>
      <c r="K6" s="219" t="s">
        <v>61</v>
      </c>
      <c r="L6" s="219">
        <f>I6</f>
        <v>2023</v>
      </c>
      <c r="M6" s="219">
        <f>J6</f>
        <v>2024</v>
      </c>
      <c r="N6" s="219" t="s">
        <v>61</v>
      </c>
      <c r="O6" s="219">
        <f>L6</f>
        <v>2023</v>
      </c>
      <c r="P6" s="225">
        <f>M6</f>
        <v>2024</v>
      </c>
      <c r="Q6" s="219" t="s">
        <v>61</v>
      </c>
      <c r="R6" s="204"/>
    </row>
    <row r="7" spans="1:18" ht="63.75" customHeight="1">
      <c r="A7" s="219"/>
      <c r="B7" s="219"/>
      <c r="C7" s="219"/>
      <c r="D7" s="226"/>
      <c r="E7" s="219"/>
      <c r="F7" s="219"/>
      <c r="G7" s="226"/>
      <c r="H7" s="219"/>
      <c r="I7" s="219"/>
      <c r="J7" s="219"/>
      <c r="K7" s="219"/>
      <c r="L7" s="219"/>
      <c r="M7" s="219"/>
      <c r="N7" s="219"/>
      <c r="O7" s="219"/>
      <c r="P7" s="226"/>
      <c r="Q7" s="219"/>
      <c r="R7" s="204"/>
    </row>
    <row r="8" spans="1:18" ht="21" customHeight="1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84">
        <v>18</v>
      </c>
    </row>
    <row r="9" spans="1:18" ht="36.75" customHeight="1">
      <c r="A9" s="55">
        <v>1</v>
      </c>
      <c r="B9" s="54" t="s">
        <v>194</v>
      </c>
      <c r="C9" s="81">
        <f>C11+C12+C13+C14+C15</f>
        <v>15</v>
      </c>
      <c r="D9" s="53">
        <v>14</v>
      </c>
      <c r="E9" s="109">
        <f>ROUND((D9-C9)/C9,3)</f>
        <v>-6.7000000000000004E-2</v>
      </c>
      <c r="F9" s="53"/>
      <c r="G9" s="53"/>
      <c r="H9" s="53"/>
      <c r="I9" s="83">
        <f>I11+I12+I13+I14+I15</f>
        <v>530</v>
      </c>
      <c r="J9" s="83">
        <v>405</v>
      </c>
      <c r="K9" s="109">
        <f>ROUND((J9-I9)/I9,3)</f>
        <v>-0.23599999999999999</v>
      </c>
      <c r="L9" s="53">
        <f t="shared" ref="L9" si="0">L10</f>
        <v>0</v>
      </c>
      <c r="M9" s="53">
        <v>3</v>
      </c>
      <c r="N9" s="26"/>
      <c r="O9" s="83">
        <f>O11+O12+O13+O14+O15+O16</f>
        <v>0</v>
      </c>
      <c r="P9" s="83">
        <f>P11+P12+P13+P14+P15+P16</f>
        <v>0</v>
      </c>
      <c r="Q9" s="53">
        <v>0</v>
      </c>
      <c r="R9" s="84">
        <f>D9+G9+J9+M9+P9</f>
        <v>422</v>
      </c>
    </row>
    <row r="10" spans="1:18" ht="37.5" customHeight="1">
      <c r="A10" s="55" t="s">
        <v>11</v>
      </c>
      <c r="B10" s="54" t="s">
        <v>196</v>
      </c>
      <c r="C10" s="53"/>
      <c r="D10" s="53"/>
      <c r="E10" s="109"/>
      <c r="F10" s="53"/>
      <c r="G10" s="53"/>
      <c r="H10" s="53"/>
      <c r="I10" s="53"/>
      <c r="J10" s="53"/>
      <c r="K10" s="109"/>
      <c r="L10" s="53"/>
      <c r="M10" s="53"/>
      <c r="N10" s="26"/>
      <c r="O10" s="53"/>
      <c r="P10" s="53"/>
      <c r="Q10" s="53">
        <v>0</v>
      </c>
      <c r="R10" s="84">
        <f t="shared" ref="R10:R16" si="1">D10+G10+J10+M10+P10</f>
        <v>0</v>
      </c>
    </row>
    <row r="11" spans="1:18" ht="33.75" customHeight="1">
      <c r="A11" s="55" t="s">
        <v>12</v>
      </c>
      <c r="B11" s="54" t="s">
        <v>195</v>
      </c>
      <c r="C11" s="53">
        <v>15</v>
      </c>
      <c r="D11" s="53">
        <v>14</v>
      </c>
      <c r="E11" s="109">
        <f>ROUND((D11-C11)/C11,3)</f>
        <v>-6.7000000000000004E-2</v>
      </c>
      <c r="F11" s="53"/>
      <c r="G11" s="53"/>
      <c r="H11" s="53"/>
      <c r="I11" s="53">
        <v>530</v>
      </c>
      <c r="J11" s="53">
        <v>405</v>
      </c>
      <c r="K11" s="109">
        <f>ROUND((J11-I11)/I11,3)</f>
        <v>-0.23599999999999999</v>
      </c>
      <c r="L11" s="53"/>
      <c r="M11" s="53">
        <v>3</v>
      </c>
      <c r="N11" s="53"/>
      <c r="O11" s="53"/>
      <c r="P11" s="53">
        <v>0</v>
      </c>
      <c r="Q11" s="53"/>
      <c r="R11" s="84">
        <f>D11+G11+J11+M11+P11</f>
        <v>422</v>
      </c>
    </row>
    <row r="12" spans="1:18" ht="35.25" customHeight="1">
      <c r="A12" s="55" t="s">
        <v>200</v>
      </c>
      <c r="B12" s="54" t="s">
        <v>201</v>
      </c>
      <c r="C12" s="53"/>
      <c r="D12" s="53"/>
      <c r="E12" s="81"/>
      <c r="F12" s="53"/>
      <c r="G12" s="53"/>
      <c r="H12" s="53"/>
      <c r="I12" s="53"/>
      <c r="J12" s="53"/>
      <c r="K12" s="109"/>
      <c r="L12" s="53"/>
      <c r="M12" s="53"/>
      <c r="N12" s="53"/>
      <c r="O12" s="53"/>
      <c r="P12" s="53"/>
      <c r="Q12" s="53"/>
      <c r="R12" s="84">
        <f t="shared" si="1"/>
        <v>0</v>
      </c>
    </row>
    <row r="13" spans="1:18" ht="21.75" customHeight="1">
      <c r="A13" s="55" t="s">
        <v>14</v>
      </c>
      <c r="B13" s="54" t="s">
        <v>197</v>
      </c>
      <c r="C13" s="53"/>
      <c r="D13" s="53"/>
      <c r="E13" s="81"/>
      <c r="F13" s="53"/>
      <c r="G13" s="53"/>
      <c r="H13" s="53"/>
      <c r="I13" s="53"/>
      <c r="J13" s="53"/>
      <c r="K13" s="109"/>
      <c r="L13" s="53"/>
      <c r="M13" s="53"/>
      <c r="N13" s="53"/>
      <c r="O13" s="53"/>
      <c r="P13" s="53"/>
      <c r="Q13" s="53"/>
      <c r="R13" s="84">
        <f t="shared" si="1"/>
        <v>0</v>
      </c>
    </row>
    <row r="14" spans="1:18" ht="49.5" customHeight="1">
      <c r="A14" s="55" t="s">
        <v>202</v>
      </c>
      <c r="B14" s="54" t="s">
        <v>198</v>
      </c>
      <c r="C14" s="53"/>
      <c r="D14" s="53"/>
      <c r="E14" s="109"/>
      <c r="F14" s="53"/>
      <c r="G14" s="53"/>
      <c r="H14" s="53"/>
      <c r="I14" s="53"/>
      <c r="J14" s="53"/>
      <c r="K14" s="109"/>
      <c r="L14" s="53"/>
      <c r="M14" s="53"/>
      <c r="N14" s="53"/>
      <c r="O14" s="53"/>
      <c r="P14" s="53"/>
      <c r="Q14" s="53"/>
      <c r="R14" s="84">
        <f t="shared" si="1"/>
        <v>0</v>
      </c>
    </row>
    <row r="15" spans="1:18" ht="24" customHeight="1">
      <c r="A15" s="55" t="s">
        <v>203</v>
      </c>
      <c r="B15" s="56" t="s">
        <v>199</v>
      </c>
      <c r="C15" s="53"/>
      <c r="D15" s="53"/>
      <c r="E15" s="109"/>
      <c r="F15" s="53"/>
      <c r="G15" s="53"/>
      <c r="H15" s="53"/>
      <c r="I15" s="53"/>
      <c r="J15" s="53"/>
      <c r="K15" s="109"/>
      <c r="L15" s="53"/>
      <c r="M15" s="53"/>
      <c r="N15" s="53"/>
      <c r="O15" s="53"/>
      <c r="P15" s="53"/>
      <c r="Q15" s="53"/>
      <c r="R15" s="84">
        <f t="shared" si="1"/>
        <v>0</v>
      </c>
    </row>
    <row r="16" spans="1:18" ht="20.25" customHeight="1">
      <c r="A16" s="55" t="s">
        <v>204</v>
      </c>
      <c r="B16" s="56" t="s">
        <v>205</v>
      </c>
      <c r="C16" s="53">
        <v>0</v>
      </c>
      <c r="D16" s="121">
        <v>0</v>
      </c>
      <c r="E16" s="109">
        <v>0</v>
      </c>
      <c r="F16" s="53"/>
      <c r="G16" s="53"/>
      <c r="H16" s="53"/>
      <c r="I16" s="53"/>
      <c r="J16" s="53"/>
      <c r="K16" s="109"/>
      <c r="L16" s="53"/>
      <c r="M16" s="53"/>
      <c r="N16" s="53"/>
      <c r="O16" s="53"/>
      <c r="P16" s="53"/>
      <c r="Q16" s="53"/>
      <c r="R16" s="84">
        <f t="shared" si="1"/>
        <v>0</v>
      </c>
    </row>
    <row r="17" spans="1:18" ht="37.5" customHeight="1">
      <c r="A17" s="55" t="s">
        <v>206</v>
      </c>
      <c r="B17" s="56" t="str">
        <f>B10</f>
        <v xml:space="preserve">оказание услуг по передаче электрической энергии </v>
      </c>
      <c r="C17" s="53"/>
      <c r="D17" s="53"/>
      <c r="E17" s="109"/>
      <c r="F17" s="53"/>
      <c r="G17" s="53"/>
      <c r="H17" s="53"/>
      <c r="I17" s="53"/>
      <c r="J17" s="53"/>
      <c r="K17" s="109"/>
      <c r="L17" s="53"/>
      <c r="M17" s="53"/>
      <c r="N17" s="53"/>
      <c r="O17" s="53"/>
      <c r="P17" s="53"/>
      <c r="Q17" s="53"/>
      <c r="R17" s="84">
        <f>D17+G17+J17+M17+P17</f>
        <v>0</v>
      </c>
    </row>
    <row r="18" spans="1:18" ht="35.25" customHeight="1">
      <c r="A18" s="55" t="s">
        <v>209</v>
      </c>
      <c r="B18" s="56" t="s">
        <v>207</v>
      </c>
      <c r="C18" s="53">
        <v>0</v>
      </c>
      <c r="D18" s="53">
        <v>0</v>
      </c>
      <c r="E18" s="109">
        <v>0</v>
      </c>
      <c r="F18" s="53"/>
      <c r="G18" s="53"/>
      <c r="H18" s="53"/>
      <c r="I18" s="53"/>
      <c r="J18" s="53"/>
      <c r="K18" s="109"/>
      <c r="L18" s="53"/>
      <c r="M18" s="53"/>
      <c r="N18" s="53"/>
      <c r="O18" s="53"/>
      <c r="P18" s="53"/>
      <c r="Q18" s="53"/>
      <c r="R18" s="53"/>
    </row>
    <row r="19" spans="1:18" ht="25.5" customHeight="1">
      <c r="A19" s="55" t="s">
        <v>210</v>
      </c>
      <c r="B19" s="54" t="s">
        <v>208</v>
      </c>
      <c r="C19" s="53"/>
      <c r="D19" s="53"/>
      <c r="E19" s="109"/>
      <c r="F19" s="53"/>
      <c r="G19" s="53"/>
      <c r="H19" s="53"/>
      <c r="I19" s="53"/>
      <c r="J19" s="53"/>
      <c r="K19" s="109"/>
      <c r="L19" s="53"/>
      <c r="M19" s="53"/>
      <c r="N19" s="53"/>
      <c r="O19" s="53"/>
      <c r="P19" s="53"/>
      <c r="Q19" s="53"/>
      <c r="R19" s="53"/>
    </row>
    <row r="20" spans="1:18" ht="36.75" customHeight="1">
      <c r="A20" s="55" t="s">
        <v>211</v>
      </c>
      <c r="B20" s="54" t="str">
        <f>B11</f>
        <v>осуществление  технологическое присоединения</v>
      </c>
      <c r="C20" s="53"/>
      <c r="D20" s="53"/>
      <c r="E20" s="109"/>
      <c r="F20" s="53"/>
      <c r="G20" s="53"/>
      <c r="H20" s="53"/>
      <c r="I20" s="53"/>
      <c r="J20" s="53"/>
      <c r="K20" s="109"/>
      <c r="L20" s="53"/>
      <c r="M20" s="53"/>
      <c r="N20" s="53"/>
      <c r="O20" s="53"/>
      <c r="P20" s="53"/>
      <c r="Q20" s="53"/>
      <c r="R20" s="53"/>
    </row>
    <row r="21" spans="1:18" ht="33" customHeight="1">
      <c r="A21" s="55" t="s">
        <v>216</v>
      </c>
      <c r="B21" s="54" t="str">
        <f>B12</f>
        <v xml:space="preserve">коммерческий учет  электрической энергии </v>
      </c>
      <c r="C21" s="53"/>
      <c r="D21" s="53"/>
      <c r="E21" s="109"/>
      <c r="F21" s="53"/>
      <c r="G21" s="53"/>
      <c r="H21" s="53"/>
      <c r="I21" s="53"/>
      <c r="J21" s="53"/>
      <c r="K21" s="109"/>
      <c r="L21" s="53"/>
      <c r="M21" s="53"/>
      <c r="N21" s="53"/>
      <c r="O21" s="53"/>
      <c r="P21" s="53"/>
      <c r="Q21" s="53"/>
      <c r="R21" s="53"/>
    </row>
    <row r="22" spans="1:18" ht="25.5" customHeight="1">
      <c r="A22" s="55" t="s">
        <v>217</v>
      </c>
      <c r="B22" s="54" t="str">
        <f>B13</f>
        <v xml:space="preserve">качество обслуживания </v>
      </c>
      <c r="C22" s="53"/>
      <c r="D22" s="53"/>
      <c r="E22" s="109"/>
      <c r="F22" s="53"/>
      <c r="G22" s="53"/>
      <c r="H22" s="53"/>
      <c r="I22" s="53"/>
      <c r="J22" s="53"/>
      <c r="K22" s="109"/>
      <c r="L22" s="53"/>
      <c r="M22" s="53"/>
      <c r="N22" s="53"/>
      <c r="O22" s="53"/>
      <c r="P22" s="53"/>
      <c r="Q22" s="53"/>
      <c r="R22" s="53"/>
    </row>
    <row r="23" spans="1:18" ht="51" customHeight="1">
      <c r="A23" s="55" t="s">
        <v>218</v>
      </c>
      <c r="B23" s="54" t="str">
        <f>B14</f>
        <v xml:space="preserve">техническое обслуживание электросетевых объектов  обслуживания </v>
      </c>
      <c r="C23" s="53"/>
      <c r="D23" s="53"/>
      <c r="E23" s="109"/>
      <c r="F23" s="53"/>
      <c r="G23" s="53"/>
      <c r="H23" s="53"/>
      <c r="I23" s="53"/>
      <c r="J23" s="53"/>
      <c r="K23" s="109"/>
      <c r="L23" s="53"/>
      <c r="M23" s="53"/>
      <c r="N23" s="53"/>
      <c r="O23" s="53"/>
      <c r="P23" s="53"/>
      <c r="Q23" s="53"/>
      <c r="R23" s="53"/>
    </row>
    <row r="24" spans="1:18" ht="24" customHeight="1">
      <c r="A24" s="55" t="s">
        <v>219</v>
      </c>
      <c r="B24" s="54" t="str">
        <f>B15</f>
        <v xml:space="preserve">Прочее (указать) </v>
      </c>
      <c r="C24" s="53"/>
      <c r="D24" s="53"/>
      <c r="E24" s="109"/>
      <c r="F24" s="53"/>
      <c r="G24" s="53"/>
      <c r="H24" s="53"/>
      <c r="I24" s="53"/>
      <c r="J24" s="53"/>
      <c r="K24" s="109"/>
      <c r="L24" s="53"/>
      <c r="M24" s="53"/>
      <c r="N24" s="53"/>
      <c r="O24" s="53"/>
      <c r="P24" s="53"/>
      <c r="Q24" s="53"/>
      <c r="R24" s="53"/>
    </row>
    <row r="25" spans="1:18" ht="19.5" customHeight="1">
      <c r="A25" s="55" t="s">
        <v>213</v>
      </c>
      <c r="B25" s="54" t="s">
        <v>212</v>
      </c>
      <c r="C25" s="53">
        <f>C26</f>
        <v>15</v>
      </c>
      <c r="D25" s="141">
        <v>0</v>
      </c>
      <c r="E25" s="109"/>
      <c r="F25" s="115">
        <f t="shared" ref="D25:Q25" si="2">F26</f>
        <v>0</v>
      </c>
      <c r="G25" s="115">
        <f t="shared" si="2"/>
        <v>0</v>
      </c>
      <c r="H25" s="115">
        <f t="shared" si="2"/>
        <v>0</v>
      </c>
      <c r="I25" s="115">
        <f t="shared" si="2"/>
        <v>229</v>
      </c>
      <c r="J25" s="141">
        <f t="shared" si="2"/>
        <v>317</v>
      </c>
      <c r="K25" s="109">
        <f>ROUND((J25-I25)/I25,3)</f>
        <v>0.38400000000000001</v>
      </c>
      <c r="L25" s="115">
        <f t="shared" si="2"/>
        <v>0</v>
      </c>
      <c r="M25" s="115">
        <f t="shared" si="2"/>
        <v>3</v>
      </c>
      <c r="N25" s="115">
        <f t="shared" si="2"/>
        <v>0</v>
      </c>
      <c r="O25" s="115">
        <f t="shared" si="2"/>
        <v>0</v>
      </c>
      <c r="P25" s="115">
        <f t="shared" si="2"/>
        <v>0</v>
      </c>
      <c r="Q25" s="115">
        <f t="shared" si="2"/>
        <v>0</v>
      </c>
      <c r="R25" s="53"/>
    </row>
    <row r="26" spans="1:18" ht="37.5" customHeight="1">
      <c r="A26" s="55" t="s">
        <v>214</v>
      </c>
      <c r="B26" s="54" t="str">
        <f>B11</f>
        <v>осуществление  технологическое присоединения</v>
      </c>
      <c r="C26" s="141">
        <f t="shared" ref="C26:D26" si="3">C11</f>
        <v>15</v>
      </c>
      <c r="D26" s="141">
        <v>0</v>
      </c>
      <c r="E26" s="109"/>
      <c r="F26" s="83">
        <f t="shared" ref="F26:Q26" si="4">F11</f>
        <v>0</v>
      </c>
      <c r="G26" s="83">
        <f t="shared" si="4"/>
        <v>0</v>
      </c>
      <c r="H26" s="83">
        <f t="shared" si="4"/>
        <v>0</v>
      </c>
      <c r="I26" s="83">
        <v>229</v>
      </c>
      <c r="J26" s="141">
        <v>317</v>
      </c>
      <c r="K26" s="109">
        <f>ROUND((J26-I26)/I26,3)</f>
        <v>0.38400000000000001</v>
      </c>
      <c r="L26" s="83">
        <f t="shared" si="4"/>
        <v>0</v>
      </c>
      <c r="M26" s="83">
        <f t="shared" si="4"/>
        <v>3</v>
      </c>
      <c r="N26" s="83">
        <f t="shared" si="4"/>
        <v>0</v>
      </c>
      <c r="O26" s="83">
        <f t="shared" si="4"/>
        <v>0</v>
      </c>
      <c r="P26" s="83">
        <f t="shared" si="4"/>
        <v>0</v>
      </c>
      <c r="Q26" s="83">
        <f t="shared" si="4"/>
        <v>0</v>
      </c>
      <c r="R26" s="83"/>
    </row>
    <row r="27" spans="1:18" ht="51" customHeight="1">
      <c r="A27" s="55" t="s">
        <v>215</v>
      </c>
      <c r="B27" s="54" t="s">
        <v>222</v>
      </c>
      <c r="C27" s="53"/>
      <c r="D27" s="53"/>
      <c r="E27" s="109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8" ht="36" customHeight="1">
      <c r="A28" s="55" t="s">
        <v>220</v>
      </c>
      <c r="B28" s="54" t="str">
        <f>B21</f>
        <v xml:space="preserve">коммерческий учет  электрической энергии </v>
      </c>
      <c r="C28" s="82"/>
      <c r="D28" s="82"/>
      <c r="E28" s="8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</row>
    <row r="29" spans="1:18" ht="23.25" customHeight="1">
      <c r="A29" s="55" t="s">
        <v>221</v>
      </c>
      <c r="B29" s="54" t="str">
        <f>B24</f>
        <v xml:space="preserve">Прочее (указать) 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</row>
    <row r="31" spans="1:18" ht="14.25" customHeight="1"/>
    <row r="32" spans="1:18" hidden="1"/>
    <row r="33" spans="3:14" ht="18.75" hidden="1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3:14" ht="20.25" hidden="1">
      <c r="C34" s="112" t="s">
        <v>239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 t="s">
        <v>240</v>
      </c>
      <c r="N34" s="112"/>
    </row>
    <row r="36" spans="3:14" ht="20.25">
      <c r="C36" s="36"/>
      <c r="D36" s="99" t="str">
        <f>'1.1'!C20</f>
        <v>Зам. генерального директора</v>
      </c>
      <c r="E36" s="99"/>
      <c r="F36" s="99"/>
      <c r="G36" s="99"/>
      <c r="H36" s="99"/>
      <c r="I36" s="99"/>
      <c r="J36" s="99"/>
      <c r="K36" s="36"/>
      <c r="L36" s="99"/>
      <c r="M36" s="99" t="str">
        <f>'1.1'!J20</f>
        <v>О.В. Титов</v>
      </c>
      <c r="N36" s="36"/>
    </row>
  </sheetData>
  <mergeCells count="27">
    <mergeCell ref="G6:G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N6:N7"/>
    <mergeCell ref="E1:L1"/>
    <mergeCell ref="H6:H7"/>
    <mergeCell ref="A2:R2"/>
    <mergeCell ref="A4:A7"/>
    <mergeCell ref="B4:B7"/>
    <mergeCell ref="C4:Q4"/>
    <mergeCell ref="R4:R5"/>
    <mergeCell ref="C5:E5"/>
    <mergeCell ref="F5:H5"/>
    <mergeCell ref="I5:K5"/>
    <mergeCell ref="L5:N5"/>
    <mergeCell ref="O5:Q5"/>
    <mergeCell ref="C6:C7"/>
    <mergeCell ref="D6:D7"/>
    <mergeCell ref="E6:E7"/>
    <mergeCell ref="F6:F7"/>
  </mergeCells>
  <pageMargins left="0.31496062992125984" right="0.11811023622047245" top="0.15748031496062992" bottom="0.15748031496062992" header="0.31496062992125984" footer="0.31496062992125984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R28"/>
  <sheetViews>
    <sheetView view="pageBreakPreview" zoomScale="89" zoomScaleNormal="70" zoomScaleSheetLayoutView="89" workbookViewId="0">
      <selection activeCell="D14" sqref="D14"/>
    </sheetView>
  </sheetViews>
  <sheetFormatPr defaultRowHeight="15"/>
  <cols>
    <col min="1" max="1" width="5.85546875" customWidth="1"/>
    <col min="2" max="2" width="35.42578125" customWidth="1"/>
    <col min="3" max="3" width="8.140625" customWidth="1"/>
    <col min="4" max="4" width="9.140625" customWidth="1"/>
    <col min="5" max="5" width="9.7109375" customWidth="1"/>
    <col min="6" max="6" width="9.28515625" customWidth="1"/>
    <col min="7" max="7" width="8.85546875" customWidth="1"/>
    <col min="8" max="8" width="10.140625" customWidth="1"/>
    <col min="9" max="9" width="9.42578125" customWidth="1"/>
    <col min="10" max="10" width="9.5703125" customWidth="1"/>
    <col min="11" max="11" width="10.140625" customWidth="1"/>
    <col min="12" max="12" width="7.7109375" customWidth="1"/>
    <col min="13" max="13" width="8.5703125" customWidth="1"/>
    <col min="14" max="15" width="9.5703125" customWidth="1"/>
    <col min="16" max="16" width="9.42578125" customWidth="1"/>
    <col min="17" max="17" width="9.7109375" customWidth="1"/>
    <col min="18" max="18" width="12.28515625" customWidth="1"/>
  </cols>
  <sheetData>
    <row r="1" spans="1:18" s="3" customFormat="1" ht="22.5" customHeight="1">
      <c r="A1" s="224" t="s">
        <v>188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s="3" customFormat="1" ht="7.5" customHeight="1"/>
    <row r="3" spans="1:18" ht="28.5" customHeight="1">
      <c r="A3" s="219" t="s">
        <v>0</v>
      </c>
      <c r="B3" s="219" t="s">
        <v>1</v>
      </c>
      <c r="C3" s="219" t="s">
        <v>54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 t="s">
        <v>258</v>
      </c>
    </row>
    <row r="4" spans="1:18" ht="48" customHeight="1">
      <c r="A4" s="219"/>
      <c r="B4" s="219"/>
      <c r="C4" s="219" t="s">
        <v>56</v>
      </c>
      <c r="D4" s="219"/>
      <c r="E4" s="219"/>
      <c r="F4" s="219" t="s">
        <v>57</v>
      </c>
      <c r="G4" s="219"/>
      <c r="H4" s="219"/>
      <c r="I4" s="219" t="s">
        <v>58</v>
      </c>
      <c r="J4" s="219"/>
      <c r="K4" s="219"/>
      <c r="L4" s="219" t="s">
        <v>59</v>
      </c>
      <c r="M4" s="219"/>
      <c r="N4" s="219"/>
      <c r="O4" s="219" t="s">
        <v>60</v>
      </c>
      <c r="P4" s="219"/>
      <c r="Q4" s="219"/>
      <c r="R4" s="219"/>
    </row>
    <row r="5" spans="1:18" ht="45.75" customHeight="1">
      <c r="A5" s="219"/>
      <c r="B5" s="219"/>
      <c r="C5" s="219">
        <v>2023</v>
      </c>
      <c r="D5" s="225">
        <v>2024</v>
      </c>
      <c r="E5" s="219" t="s">
        <v>61</v>
      </c>
      <c r="F5" s="219">
        <f>C5</f>
        <v>2023</v>
      </c>
      <c r="G5" s="225">
        <f>D5</f>
        <v>2024</v>
      </c>
      <c r="H5" s="219" t="s">
        <v>61</v>
      </c>
      <c r="I5" s="219">
        <f>F5</f>
        <v>2023</v>
      </c>
      <c r="J5" s="219">
        <f>G5</f>
        <v>2024</v>
      </c>
      <c r="K5" s="219" t="s">
        <v>61</v>
      </c>
      <c r="L5" s="219">
        <f>I5</f>
        <v>2023</v>
      </c>
      <c r="M5" s="219">
        <f>J5</f>
        <v>2024</v>
      </c>
      <c r="N5" s="219" t="s">
        <v>61</v>
      </c>
      <c r="O5" s="219">
        <f>L5</f>
        <v>2023</v>
      </c>
      <c r="P5" s="225">
        <f>M5</f>
        <v>2024</v>
      </c>
      <c r="Q5" s="219" t="s">
        <v>61</v>
      </c>
      <c r="R5" s="204"/>
    </row>
    <row r="6" spans="1:18" ht="76.5" customHeight="1">
      <c r="A6" s="219"/>
      <c r="B6" s="219"/>
      <c r="C6" s="219"/>
      <c r="D6" s="226"/>
      <c r="E6" s="219"/>
      <c r="F6" s="219"/>
      <c r="G6" s="226"/>
      <c r="H6" s="219"/>
      <c r="I6" s="219"/>
      <c r="J6" s="219"/>
      <c r="K6" s="219"/>
      <c r="L6" s="219"/>
      <c r="M6" s="219"/>
      <c r="N6" s="219"/>
      <c r="O6" s="219"/>
      <c r="P6" s="226"/>
      <c r="Q6" s="219"/>
      <c r="R6" s="204"/>
    </row>
    <row r="7" spans="1:18" ht="15" customHeigh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</row>
    <row r="8" spans="1:18" ht="57.75" customHeight="1">
      <c r="A8" s="2">
        <v>1</v>
      </c>
      <c r="B8" s="5" t="s">
        <v>62</v>
      </c>
      <c r="C8" s="27">
        <f>C9</f>
        <v>122</v>
      </c>
      <c r="D8" s="27">
        <f>D9</f>
        <v>174</v>
      </c>
      <c r="E8" s="109">
        <f>ROUND((D8-C8)/C8,3)</f>
        <v>0.42599999999999999</v>
      </c>
      <c r="F8" s="27">
        <f>F9</f>
        <v>18</v>
      </c>
      <c r="G8" s="27">
        <f>G9</f>
        <v>21</v>
      </c>
      <c r="H8" s="109">
        <f>ROUND((G8-F8)/F8,3)</f>
        <v>0.16700000000000001</v>
      </c>
      <c r="I8" s="50">
        <f>I9</f>
        <v>4</v>
      </c>
      <c r="J8" s="121">
        <f>J9</f>
        <v>6</v>
      </c>
      <c r="K8" s="109">
        <f>ROUND((J8-I8)/I8,3)</f>
        <v>0.5</v>
      </c>
      <c r="L8" s="121">
        <f>L9</f>
        <v>1</v>
      </c>
      <c r="M8" s="50">
        <f>M9</f>
        <v>2</v>
      </c>
      <c r="N8" s="109">
        <f>ROUND((M8-L8)/L8,3)</f>
        <v>1</v>
      </c>
      <c r="O8" s="27"/>
      <c r="P8" s="27"/>
      <c r="Q8" s="27">
        <v>0</v>
      </c>
      <c r="R8" s="27">
        <f>D8+G8+J8+M8+P8</f>
        <v>203</v>
      </c>
    </row>
    <row r="9" spans="1:18" ht="105.75" customHeight="1">
      <c r="A9" s="2">
        <v>2</v>
      </c>
      <c r="B9" s="5" t="s">
        <v>63</v>
      </c>
      <c r="C9" s="27">
        <v>122</v>
      </c>
      <c r="D9" s="27">
        <v>174</v>
      </c>
      <c r="E9" s="109">
        <f>ROUND((D9-C9)/C9,3)</f>
        <v>0.42599999999999999</v>
      </c>
      <c r="F9" s="27">
        <v>18</v>
      </c>
      <c r="G9" s="27">
        <v>21</v>
      </c>
      <c r="H9" s="109">
        <f>ROUND((G9-F9)/F9,3)</f>
        <v>0.16700000000000001</v>
      </c>
      <c r="I9" s="27">
        <v>4</v>
      </c>
      <c r="J9" s="27">
        <v>6</v>
      </c>
      <c r="K9" s="109">
        <f>ROUND((J9-I9)/I9,3)</f>
        <v>0.5</v>
      </c>
      <c r="L9" s="27">
        <v>1</v>
      </c>
      <c r="M9" s="27">
        <v>2</v>
      </c>
      <c r="N9" s="109">
        <f>ROUND((M9-L9)/L9,3)</f>
        <v>1</v>
      </c>
      <c r="O9" s="27"/>
      <c r="P9" s="27"/>
      <c r="Q9" s="27">
        <v>0</v>
      </c>
      <c r="R9" s="50">
        <f>D9+G9+J9+M9+P9</f>
        <v>203</v>
      </c>
    </row>
    <row r="10" spans="1:18" ht="173.25" customHeight="1">
      <c r="A10" s="2">
        <v>3</v>
      </c>
      <c r="B10" s="5" t="s">
        <v>64</v>
      </c>
      <c r="C10" s="27"/>
      <c r="D10" s="27"/>
      <c r="E10" s="27"/>
      <c r="F10" s="27"/>
      <c r="G10" s="27"/>
      <c r="H10" s="27"/>
      <c r="I10" s="27"/>
      <c r="J10" s="27"/>
      <c r="K10" s="109"/>
      <c r="L10" s="27"/>
      <c r="M10" s="27"/>
      <c r="N10" s="27"/>
      <c r="O10" s="27"/>
      <c r="P10" s="27"/>
      <c r="Q10" s="27"/>
      <c r="R10" s="27"/>
    </row>
    <row r="11" spans="1:18" ht="19.5" customHeight="1">
      <c r="A11" s="2" t="s">
        <v>18</v>
      </c>
      <c r="B11" s="5" t="s">
        <v>65</v>
      </c>
      <c r="C11" s="27"/>
      <c r="D11" s="27"/>
      <c r="E11" s="27"/>
      <c r="F11" s="27"/>
      <c r="G11" s="27"/>
      <c r="H11" s="27"/>
      <c r="I11" s="27"/>
      <c r="J11" s="27"/>
      <c r="K11" s="109"/>
      <c r="L11" s="27"/>
      <c r="M11" s="27"/>
      <c r="N11" s="27"/>
      <c r="O11" s="27"/>
      <c r="P11" s="27"/>
      <c r="Q11" s="27"/>
      <c r="R11" s="27"/>
    </row>
    <row r="12" spans="1:18" ht="19.5" customHeight="1">
      <c r="A12" s="2" t="s">
        <v>19</v>
      </c>
      <c r="B12" s="5" t="s">
        <v>66</v>
      </c>
      <c r="C12" s="27"/>
      <c r="D12" s="27"/>
      <c r="E12" s="27"/>
      <c r="F12" s="27"/>
      <c r="G12" s="27"/>
      <c r="H12" s="27"/>
      <c r="I12" s="27"/>
      <c r="J12" s="27"/>
      <c r="K12" s="109"/>
      <c r="L12" s="27"/>
      <c r="M12" s="27"/>
      <c r="N12" s="27"/>
      <c r="O12" s="27"/>
      <c r="P12" s="27"/>
      <c r="Q12" s="27"/>
      <c r="R12" s="27"/>
    </row>
    <row r="13" spans="1:18" ht="91.5" customHeight="1">
      <c r="A13" s="2">
        <v>4</v>
      </c>
      <c r="B13" s="56" t="s">
        <v>67</v>
      </c>
      <c r="C13" s="82"/>
      <c r="D13" s="82"/>
      <c r="E13" s="82"/>
      <c r="F13" s="82"/>
      <c r="G13" s="82"/>
      <c r="H13" s="82"/>
      <c r="I13" s="82"/>
      <c r="J13" s="82"/>
      <c r="K13" s="123"/>
      <c r="L13" s="82"/>
      <c r="M13" s="82"/>
      <c r="N13" s="82"/>
      <c r="O13" s="82"/>
      <c r="P13" s="82"/>
      <c r="Q13" s="82"/>
      <c r="R13" s="82"/>
    </row>
    <row r="14" spans="1:18" ht="69.75" customHeight="1">
      <c r="A14" s="2">
        <v>5</v>
      </c>
      <c r="B14" s="56" t="s">
        <v>68</v>
      </c>
      <c r="C14" s="140">
        <v>122</v>
      </c>
      <c r="D14" s="140">
        <v>174</v>
      </c>
      <c r="E14" s="109">
        <f>ROUND((D14-C14)/C14,3)</f>
        <v>0.42599999999999999</v>
      </c>
      <c r="F14" s="140">
        <v>13</v>
      </c>
      <c r="G14" s="140">
        <v>21</v>
      </c>
      <c r="H14" s="109">
        <f>ROUND((G14-F14)/F14,3)</f>
        <v>0.61499999999999999</v>
      </c>
      <c r="I14" s="140">
        <v>3</v>
      </c>
      <c r="J14" s="140">
        <v>6</v>
      </c>
      <c r="K14" s="109">
        <f>ROUND((J14-I14)/I14,3)</f>
        <v>1</v>
      </c>
      <c r="L14" s="140">
        <v>0</v>
      </c>
      <c r="M14" s="140">
        <v>2</v>
      </c>
      <c r="N14" s="109"/>
      <c r="O14" s="140"/>
      <c r="P14" s="140"/>
      <c r="Q14" s="140"/>
      <c r="R14" s="140">
        <f>D14+G14+J14+M14+P14</f>
        <v>203</v>
      </c>
    </row>
    <row r="15" spans="1:18" ht="69" customHeight="1">
      <c r="A15" s="2">
        <v>6</v>
      </c>
      <c r="B15" s="56" t="s">
        <v>69</v>
      </c>
      <c r="C15" s="27">
        <v>142</v>
      </c>
      <c r="D15" s="27">
        <v>174</v>
      </c>
      <c r="E15" s="109">
        <f>ROUND((D15-C15)/C15,3)</f>
        <v>0.22500000000000001</v>
      </c>
      <c r="F15" s="27">
        <v>11</v>
      </c>
      <c r="G15" s="27">
        <v>16</v>
      </c>
      <c r="H15" s="109">
        <f>ROUND((G15-F15)/F15,3)</f>
        <v>0.45500000000000002</v>
      </c>
      <c r="I15" s="27">
        <v>1</v>
      </c>
      <c r="J15" s="27">
        <v>6</v>
      </c>
      <c r="K15" s="109">
        <f>ROUND((J15-I15)/I15,3)</f>
        <v>5</v>
      </c>
      <c r="L15" s="27">
        <v>1</v>
      </c>
      <c r="M15" s="27">
        <v>3</v>
      </c>
      <c r="N15" s="109">
        <f>ROUND((M15-L15)/L15,3)</f>
        <v>2</v>
      </c>
      <c r="O15" s="27"/>
      <c r="P15" s="27"/>
      <c r="Q15" s="27"/>
      <c r="R15" s="32">
        <f>D15+G15+J15+M15+P15</f>
        <v>199</v>
      </c>
    </row>
    <row r="16" spans="1:18" ht="130.5" customHeight="1">
      <c r="A16" s="2">
        <v>7</v>
      </c>
      <c r="B16" s="56" t="s">
        <v>70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32"/>
    </row>
    <row r="17" spans="1:18" ht="19.5" customHeight="1">
      <c r="A17" s="2" t="s">
        <v>73</v>
      </c>
      <c r="B17" s="5" t="s">
        <v>65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ht="23.25" customHeight="1">
      <c r="A18" s="2" t="s">
        <v>74</v>
      </c>
      <c r="B18" s="5" t="s">
        <v>71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ht="18.75" customHeight="1">
      <c r="A19" s="227">
        <v>8</v>
      </c>
      <c r="B19" s="228" t="s">
        <v>72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</row>
    <row r="20" spans="1:18" ht="11.25" customHeight="1">
      <c r="A20" s="227"/>
      <c r="B20" s="228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</row>
    <row r="22" spans="1:18" s="3" customFormat="1"/>
    <row r="23" spans="1:18" s="3" customFormat="1" ht="18.75">
      <c r="A23" s="39"/>
    </row>
    <row r="24" spans="1:18" s="3" customFormat="1" ht="18.75">
      <c r="B24" s="39"/>
    </row>
    <row r="25" spans="1:18" s="3" customFormat="1" ht="1.5" customHeight="1"/>
    <row r="26" spans="1:18" ht="18.75" hidden="1">
      <c r="D26" s="39" t="s">
        <v>239</v>
      </c>
      <c r="E26" s="39"/>
      <c r="F26" s="39"/>
      <c r="G26" s="39"/>
      <c r="H26" s="39"/>
      <c r="I26" s="39"/>
      <c r="J26" s="39"/>
      <c r="K26" s="39"/>
      <c r="L26" s="39"/>
      <c r="M26" s="39"/>
      <c r="N26" s="39" t="s">
        <v>240</v>
      </c>
      <c r="O26" s="39"/>
    </row>
    <row r="27" spans="1:18" ht="20.25">
      <c r="D27" s="107" t="str">
        <f>'1.1'!C20</f>
        <v>Зам. генерального директора</v>
      </c>
      <c r="E27" s="107">
        <f>'2.2'!B22</f>
        <v>0</v>
      </c>
      <c r="F27" s="107"/>
      <c r="G27" s="107"/>
      <c r="H27" s="107"/>
      <c r="I27" s="107"/>
      <c r="J27" s="107"/>
      <c r="K27" s="100"/>
      <c r="L27" s="107"/>
      <c r="M27" s="107" t="str">
        <f>'1.1'!J20</f>
        <v>О.В. Титов</v>
      </c>
      <c r="N27" s="100"/>
    </row>
    <row r="28" spans="1:18" ht="18.75">
      <c r="C28" s="7"/>
      <c r="D28" s="39"/>
      <c r="E28" s="39"/>
      <c r="F28" s="39"/>
      <c r="G28" s="39"/>
      <c r="H28" s="39"/>
      <c r="I28" s="39"/>
      <c r="J28" s="39"/>
      <c r="K28" s="39"/>
      <c r="N28" s="39"/>
    </row>
  </sheetData>
  <mergeCells count="44">
    <mergeCell ref="R5:R6"/>
    <mergeCell ref="K5:K6"/>
    <mergeCell ref="L5:L6"/>
    <mergeCell ref="A3:A6"/>
    <mergeCell ref="B3:B6"/>
    <mergeCell ref="C3:Q3"/>
    <mergeCell ref="E5:E6"/>
    <mergeCell ref="F5:F6"/>
    <mergeCell ref="N5:N6"/>
    <mergeCell ref="C5:C6"/>
    <mergeCell ref="O5:O6"/>
    <mergeCell ref="Q5:Q6"/>
    <mergeCell ref="H5:H6"/>
    <mergeCell ref="I5:I6"/>
    <mergeCell ref="D5:D6"/>
    <mergeCell ref="G5:G6"/>
    <mergeCell ref="A1:R1"/>
    <mergeCell ref="R3:R4"/>
    <mergeCell ref="C4:E4"/>
    <mergeCell ref="F4:H4"/>
    <mergeCell ref="I4:K4"/>
    <mergeCell ref="L4:N4"/>
    <mergeCell ref="O4:Q4"/>
    <mergeCell ref="A19:A20"/>
    <mergeCell ref="C19:C20"/>
    <mergeCell ref="D19:D20"/>
    <mergeCell ref="E19:E20"/>
    <mergeCell ref="F19:F20"/>
    <mergeCell ref="B19:B20"/>
    <mergeCell ref="R19:R20"/>
    <mergeCell ref="J19:J20"/>
    <mergeCell ref="K19:K20"/>
    <mergeCell ref="N19:N20"/>
    <mergeCell ref="O19:O20"/>
    <mergeCell ref="P19:P20"/>
    <mergeCell ref="L19:L20"/>
    <mergeCell ref="M19:M20"/>
    <mergeCell ref="J5:J6"/>
    <mergeCell ref="M5:M6"/>
    <mergeCell ref="P5:P6"/>
    <mergeCell ref="Q19:Q20"/>
    <mergeCell ref="G19:G20"/>
    <mergeCell ref="H19:H20"/>
    <mergeCell ref="I19:I20"/>
  </mergeCells>
  <pageMargins left="0.39370078740157483" right="0.11811023622047245" top="0.15748031496062992" bottom="0.15748031496062992" header="0.31496062992125984" footer="0.31496062992125984"/>
  <pageSetup paperSize="9"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"/>
  <sheetViews>
    <sheetView view="pageBreakPreview" zoomScale="85" zoomScaleNormal="85" zoomScaleSheetLayoutView="85" workbookViewId="0">
      <selection activeCell="H8" sqref="H8"/>
    </sheetView>
  </sheetViews>
  <sheetFormatPr defaultRowHeight="15"/>
  <cols>
    <col min="1" max="1" width="5.85546875" customWidth="1"/>
    <col min="2" max="2" width="16.42578125" customWidth="1"/>
    <col min="3" max="3" width="16.7109375" customWidth="1"/>
    <col min="4" max="4" width="18.7109375" customWidth="1"/>
    <col min="5" max="5" width="17.7109375" customWidth="1"/>
    <col min="6" max="6" width="16.5703125" customWidth="1"/>
    <col min="7" max="7" width="23.28515625" customWidth="1"/>
    <col min="8" max="8" width="15.28515625" customWidth="1"/>
    <col min="9" max="9" width="16.42578125" customWidth="1"/>
    <col min="10" max="10" width="17" customWidth="1"/>
    <col min="11" max="11" width="22" customWidth="1"/>
  </cols>
  <sheetData>
    <row r="1" spans="1:11" s="3" customFormat="1" ht="25.5" customHeight="1">
      <c r="A1" s="229" t="s">
        <v>224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s="3" customFormat="1" ht="2.25" hidden="1" customHeight="1">
      <c r="A2" s="7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38" customHeight="1">
      <c r="A3" s="57" t="s">
        <v>0</v>
      </c>
      <c r="B3" s="57" t="s">
        <v>86</v>
      </c>
      <c r="C3" s="57" t="s">
        <v>87</v>
      </c>
      <c r="D3" s="57" t="s">
        <v>88</v>
      </c>
      <c r="E3" s="57" t="s">
        <v>89</v>
      </c>
      <c r="F3" s="57" t="s">
        <v>90</v>
      </c>
      <c r="G3" s="57" t="s">
        <v>91</v>
      </c>
      <c r="H3" s="57" t="s">
        <v>92</v>
      </c>
      <c r="I3" s="57" t="s">
        <v>93</v>
      </c>
      <c r="J3" s="57" t="s">
        <v>94</v>
      </c>
      <c r="K3" s="57" t="s">
        <v>95</v>
      </c>
    </row>
    <row r="4" spans="1:11" ht="15.75">
      <c r="A4" s="57">
        <v>1</v>
      </c>
      <c r="B4" s="57">
        <v>2</v>
      </c>
      <c r="C4" s="57">
        <v>3</v>
      </c>
      <c r="D4" s="57">
        <v>4</v>
      </c>
      <c r="E4" s="57">
        <v>5</v>
      </c>
      <c r="F4" s="57">
        <v>6</v>
      </c>
      <c r="G4" s="57">
        <v>7</v>
      </c>
      <c r="H4" s="57">
        <v>8</v>
      </c>
      <c r="I4" s="57">
        <v>9</v>
      </c>
      <c r="J4" s="57">
        <v>10</v>
      </c>
      <c r="K4" s="57">
        <v>11</v>
      </c>
    </row>
    <row r="5" spans="1:11" ht="198.75" customHeight="1">
      <c r="A5" s="57">
        <v>1</v>
      </c>
      <c r="B5" s="57" t="s">
        <v>172</v>
      </c>
      <c r="C5" s="57" t="s">
        <v>225</v>
      </c>
      <c r="D5" s="57" t="s">
        <v>173</v>
      </c>
      <c r="E5" s="57" t="s">
        <v>174</v>
      </c>
      <c r="F5" s="57" t="s">
        <v>170</v>
      </c>
      <c r="G5" s="57" t="s">
        <v>254</v>
      </c>
      <c r="H5" s="22">
        <v>17</v>
      </c>
      <c r="I5" s="22">
        <v>10</v>
      </c>
      <c r="J5" s="74" t="s">
        <v>168</v>
      </c>
      <c r="K5" s="57" t="s">
        <v>169</v>
      </c>
    </row>
    <row r="6" spans="1:11" ht="32.25" hidden="1" customHeight="1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8.75" hidden="1" customHeight="1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1.25" customHeight="1"/>
    <row r="9" spans="1:11" hidden="1"/>
    <row r="10" spans="1:11" s="3" customFormat="1" ht="15.75" hidden="1">
      <c r="C10" s="7" t="s">
        <v>239</v>
      </c>
      <c r="D10" s="7"/>
      <c r="E10" s="7"/>
      <c r="F10" s="7"/>
      <c r="G10" s="7"/>
      <c r="H10" s="7"/>
      <c r="I10" s="7"/>
      <c r="J10" s="7" t="s">
        <v>240</v>
      </c>
    </row>
    <row r="13" spans="1:11" ht="18.75">
      <c r="D13" s="106" t="str">
        <f>'3.4'!D27</f>
        <v>Зам. генерального директора</v>
      </c>
      <c r="E13" s="106"/>
      <c r="F13" s="106"/>
      <c r="G13" s="106"/>
      <c r="H13" s="100"/>
      <c r="I13" s="106" t="str">
        <f>'3.4'!M27</f>
        <v>О.В. Титов</v>
      </c>
    </row>
    <row r="14" spans="1:11">
      <c r="D14" s="100"/>
      <c r="E14" s="100"/>
      <c r="F14" s="100"/>
      <c r="G14" s="100"/>
      <c r="H14" s="100"/>
      <c r="I14" s="100"/>
    </row>
  </sheetData>
  <mergeCells count="1">
    <mergeCell ref="A1:K1"/>
  </mergeCells>
  <pageMargins left="0.31496062992125984" right="0.11811023622047245" top="0.74803149606299213" bottom="0.74803149606299213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view="pageBreakPreview" zoomScaleNormal="100" zoomScaleSheetLayoutView="100" workbookViewId="0">
      <selection activeCell="D13" sqref="D13"/>
    </sheetView>
  </sheetViews>
  <sheetFormatPr defaultRowHeight="15"/>
  <cols>
    <col min="1" max="1" width="5.42578125" customWidth="1"/>
    <col min="2" max="2" width="49" customWidth="1"/>
    <col min="3" max="3" width="16.140625" customWidth="1"/>
    <col min="4" max="4" width="19.7109375" customWidth="1"/>
  </cols>
  <sheetData>
    <row r="1" spans="1:4" s="3" customFormat="1" ht="26.25" customHeight="1">
      <c r="A1" s="155" t="s">
        <v>223</v>
      </c>
      <c r="B1" s="155"/>
      <c r="C1" s="155"/>
      <c r="D1" s="155"/>
    </row>
    <row r="2" spans="1:4" s="3" customFormat="1">
      <c r="A2" s="6"/>
      <c r="B2" s="6"/>
      <c r="C2" s="6"/>
      <c r="D2" s="6"/>
    </row>
    <row r="3" spans="1:4" ht="30.75" customHeight="1">
      <c r="A3" s="73" t="s">
        <v>0</v>
      </c>
      <c r="B3" s="73" t="s">
        <v>96</v>
      </c>
      <c r="C3" s="73" t="s">
        <v>97</v>
      </c>
      <c r="D3" s="41"/>
    </row>
    <row r="4" spans="1:4" ht="39.75" customHeight="1">
      <c r="A4" s="230" t="s">
        <v>229</v>
      </c>
      <c r="B4" s="41" t="s">
        <v>98</v>
      </c>
      <c r="C4" s="174" t="s">
        <v>101</v>
      </c>
      <c r="D4" s="41" t="s">
        <v>255</v>
      </c>
    </row>
    <row r="5" spans="1:4" ht="28.5" customHeight="1">
      <c r="A5" s="230"/>
      <c r="B5" s="41" t="s">
        <v>99</v>
      </c>
      <c r="C5" s="174"/>
      <c r="D5" s="41" t="s">
        <v>176</v>
      </c>
    </row>
    <row r="6" spans="1:4" ht="39" customHeight="1">
      <c r="A6" s="230"/>
      <c r="B6" s="41" t="s">
        <v>100</v>
      </c>
      <c r="C6" s="174"/>
      <c r="D6" s="41"/>
    </row>
    <row r="7" spans="1:4" ht="36" customHeight="1">
      <c r="A7" s="75">
        <v>2</v>
      </c>
      <c r="B7" s="41" t="s">
        <v>102</v>
      </c>
      <c r="C7" s="73" t="s">
        <v>103</v>
      </c>
      <c r="D7" s="41">
        <f>D8+D9</f>
        <v>360</v>
      </c>
    </row>
    <row r="8" spans="1:4" ht="28.5" customHeight="1">
      <c r="A8" s="75" t="s">
        <v>206</v>
      </c>
      <c r="B8" s="41" t="s">
        <v>226</v>
      </c>
      <c r="C8" s="73" t="s">
        <v>103</v>
      </c>
      <c r="D8" s="41">
        <v>360</v>
      </c>
    </row>
    <row r="9" spans="1:4" ht="51.75" customHeight="1">
      <c r="A9" s="75" t="s">
        <v>209</v>
      </c>
      <c r="B9" s="41" t="s">
        <v>104</v>
      </c>
      <c r="C9" s="73" t="s">
        <v>103</v>
      </c>
      <c r="D9" s="41"/>
    </row>
    <row r="10" spans="1:4" ht="48" customHeight="1">
      <c r="A10" s="75" t="s">
        <v>227</v>
      </c>
      <c r="B10" s="41" t="s">
        <v>105</v>
      </c>
      <c r="C10" s="73" t="s">
        <v>106</v>
      </c>
      <c r="D10" s="41">
        <v>2</v>
      </c>
    </row>
    <row r="11" spans="1:4" ht="51" customHeight="1">
      <c r="A11" s="75" t="s">
        <v>228</v>
      </c>
      <c r="B11" s="41" t="s">
        <v>107</v>
      </c>
      <c r="C11" s="73" t="s">
        <v>106</v>
      </c>
      <c r="D11" s="41">
        <v>10</v>
      </c>
    </row>
    <row r="12" spans="1:4">
      <c r="A12" s="76"/>
      <c r="B12" s="76"/>
      <c r="C12" s="76"/>
      <c r="D12" s="76"/>
    </row>
    <row r="13" spans="1:4">
      <c r="A13" s="100"/>
      <c r="B13" s="108" t="s">
        <v>246</v>
      </c>
      <c r="C13" s="102"/>
      <c r="D13" s="102" t="str">
        <f>'3.4'!M27</f>
        <v>О.В. Титов</v>
      </c>
    </row>
    <row r="14" spans="1:4">
      <c r="A14" s="100"/>
      <c r="B14" s="100"/>
      <c r="C14" s="100"/>
      <c r="D14" s="100"/>
    </row>
    <row r="15" spans="1:4" ht="15.75" hidden="1">
      <c r="B15" s="7" t="s">
        <v>247</v>
      </c>
      <c r="C15" s="7"/>
      <c r="D15" s="7" t="s">
        <v>248</v>
      </c>
    </row>
  </sheetData>
  <mergeCells count="3">
    <mergeCell ref="A4:A6"/>
    <mergeCell ref="C4:C6"/>
    <mergeCell ref="A1:D1"/>
  </mergeCells>
  <pageMargins left="0.70866141732283472" right="0.31496062992125984" top="0.35433070866141736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13"/>
  <sheetViews>
    <sheetView view="pageBreakPreview" zoomScale="115" zoomScaleNormal="100" zoomScaleSheetLayoutView="115" workbookViewId="0">
      <selection activeCell="G6" sqref="G6"/>
    </sheetView>
  </sheetViews>
  <sheetFormatPr defaultRowHeight="15"/>
  <cols>
    <col min="1" max="1" width="4.140625" style="3" customWidth="1"/>
    <col min="2" max="2" width="21.5703125" style="3" customWidth="1"/>
    <col min="3" max="3" width="8.42578125" style="3" customWidth="1"/>
    <col min="4" max="4" width="11" style="3" customWidth="1"/>
    <col min="5" max="5" width="13.28515625" style="3" customWidth="1"/>
    <col min="6" max="7" width="13.5703125" style="3" customWidth="1"/>
    <col min="8" max="8" width="12.140625" style="3" customWidth="1"/>
    <col min="9" max="16384" width="9.140625" style="3"/>
  </cols>
  <sheetData>
    <row r="1" spans="1:7" ht="15.75">
      <c r="A1" s="155" t="s">
        <v>231</v>
      </c>
      <c r="B1" s="155"/>
      <c r="C1" s="155"/>
      <c r="D1" s="155"/>
      <c r="E1" s="155"/>
      <c r="F1" s="155"/>
      <c r="G1" s="155"/>
    </row>
    <row r="2" spans="1:7" ht="16.5" hidden="1" customHeight="1">
      <c r="F2" s="161" t="s">
        <v>183</v>
      </c>
      <c r="G2" s="162"/>
    </row>
    <row r="3" spans="1:7">
      <c r="A3" s="156" t="s">
        <v>27</v>
      </c>
      <c r="B3" s="157" t="s">
        <v>28</v>
      </c>
      <c r="C3" s="157" t="s">
        <v>35</v>
      </c>
      <c r="D3" s="159">
        <v>2023</v>
      </c>
      <c r="E3" s="160"/>
      <c r="F3" s="158">
        <v>2024</v>
      </c>
      <c r="G3" s="158"/>
    </row>
    <row r="4" spans="1:7" ht="21.75" customHeight="1">
      <c r="A4" s="156"/>
      <c r="B4" s="157"/>
      <c r="C4" s="157"/>
      <c r="D4" s="77" t="s">
        <v>38</v>
      </c>
      <c r="E4" s="77" t="s">
        <v>39</v>
      </c>
      <c r="F4" s="77" t="s">
        <v>38</v>
      </c>
      <c r="G4" s="77" t="s">
        <v>39</v>
      </c>
    </row>
    <row r="5" spans="1:7" ht="34.5" customHeight="1">
      <c r="A5" s="78">
        <v>1</v>
      </c>
      <c r="B5" s="79" t="s">
        <v>36</v>
      </c>
      <c r="C5" s="78" t="s">
        <v>34</v>
      </c>
      <c r="D5" s="78">
        <v>1029</v>
      </c>
      <c r="E5" s="78">
        <v>3253</v>
      </c>
      <c r="F5" s="138">
        <f>1006+434</f>
        <v>1440</v>
      </c>
      <c r="G5" s="138">
        <v>4341</v>
      </c>
    </row>
    <row r="6" spans="1:7" ht="60.75" customHeight="1">
      <c r="A6" s="78">
        <f>1+A5</f>
        <v>2</v>
      </c>
      <c r="B6" s="80" t="s">
        <v>37</v>
      </c>
      <c r="C6" s="78" t="s">
        <v>34</v>
      </c>
      <c r="D6" s="78">
        <f>D5</f>
        <v>1029</v>
      </c>
      <c r="E6" s="78">
        <f>E5</f>
        <v>3253</v>
      </c>
      <c r="F6" s="138">
        <f>F5</f>
        <v>1440</v>
      </c>
      <c r="G6" s="138">
        <f>G5</f>
        <v>4341</v>
      </c>
    </row>
    <row r="9" spans="1:7">
      <c r="B9" s="76"/>
      <c r="C9" s="76"/>
      <c r="D9" s="76"/>
      <c r="E9" s="76"/>
      <c r="F9" s="76"/>
      <c r="G9" s="76"/>
    </row>
    <row r="10" spans="1:7">
      <c r="B10" s="76"/>
      <c r="C10" s="76"/>
      <c r="D10" s="76"/>
      <c r="E10" s="76"/>
      <c r="F10" s="76"/>
      <c r="G10" s="76"/>
    </row>
    <row r="11" spans="1:7" ht="2.25" customHeight="1">
      <c r="B11" s="76"/>
      <c r="C11" s="76"/>
      <c r="D11" s="76"/>
      <c r="E11" s="76"/>
      <c r="F11" s="76"/>
      <c r="G11" s="76"/>
    </row>
    <row r="12" spans="1:7" hidden="1">
      <c r="B12" s="6" t="str">
        <f>'1.1'!B19</f>
        <v>Зам. генерального директора</v>
      </c>
      <c r="C12" s="76"/>
      <c r="D12" s="6"/>
      <c r="E12" s="76"/>
      <c r="F12" s="6" t="str">
        <f>'1.1'!J20</f>
        <v>О.В. Титов</v>
      </c>
      <c r="G12" s="76"/>
    </row>
    <row r="13" spans="1:7">
      <c r="B13" s="76"/>
      <c r="C13" s="76"/>
      <c r="D13" s="76"/>
      <c r="E13" s="76"/>
      <c r="F13" s="76"/>
      <c r="G13" s="76"/>
    </row>
  </sheetData>
  <mergeCells count="7">
    <mergeCell ref="A1:G1"/>
    <mergeCell ref="A3:A4"/>
    <mergeCell ref="B3:B4"/>
    <mergeCell ref="C3:C4"/>
    <mergeCell ref="F3:G3"/>
    <mergeCell ref="D3:E3"/>
    <mergeCell ref="F2:G2"/>
  </mergeCells>
  <pageMargins left="0.70866141732283472" right="0.31496062992125984" top="0.74803149606299213" bottom="0.74803149606299213" header="0.31496062992125984" footer="0.31496062992125984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2"/>
  <sheetViews>
    <sheetView view="pageBreakPreview" topLeftCell="A7" zoomScaleNormal="100" zoomScaleSheetLayoutView="100" workbookViewId="0">
      <selection activeCell="F32" sqref="F32"/>
    </sheetView>
  </sheetViews>
  <sheetFormatPr defaultRowHeight="15"/>
  <cols>
    <col min="1" max="1" width="9.140625" style="3"/>
    <col min="2" max="2" width="14.140625" style="3" customWidth="1"/>
    <col min="3" max="3" width="12.42578125" style="3" customWidth="1"/>
    <col min="4" max="4" width="13.140625" style="3" customWidth="1"/>
    <col min="5" max="5" width="17.42578125" style="3" customWidth="1"/>
    <col min="6" max="6" width="20.28515625" style="3" customWidth="1"/>
    <col min="7" max="7" width="3.28515625" style="3" hidden="1" customWidth="1"/>
    <col min="8" max="253" width="9.140625" style="3"/>
    <col min="254" max="254" width="13.140625" style="3" customWidth="1"/>
    <col min="255" max="255" width="12.42578125" style="3" customWidth="1"/>
    <col min="256" max="256" width="10.85546875" style="3" customWidth="1"/>
    <col min="257" max="257" width="13.7109375" style="3" customWidth="1"/>
    <col min="258" max="258" width="14.28515625" style="3" customWidth="1"/>
    <col min="259" max="259" width="14" style="3" customWidth="1"/>
    <col min="260" max="260" width="1.140625" style="3" customWidth="1"/>
    <col min="261" max="261" width="9.140625" style="3"/>
    <col min="262" max="262" width="5.85546875" style="3" customWidth="1"/>
    <col min="263" max="509" width="9.140625" style="3"/>
    <col min="510" max="510" width="13.140625" style="3" customWidth="1"/>
    <col min="511" max="511" width="12.42578125" style="3" customWidth="1"/>
    <col min="512" max="512" width="10.85546875" style="3" customWidth="1"/>
    <col min="513" max="513" width="13.7109375" style="3" customWidth="1"/>
    <col min="514" max="514" width="14.28515625" style="3" customWidth="1"/>
    <col min="515" max="515" width="14" style="3" customWidth="1"/>
    <col min="516" max="516" width="1.140625" style="3" customWidth="1"/>
    <col min="517" max="517" width="9.140625" style="3"/>
    <col min="518" max="518" width="5.85546875" style="3" customWidth="1"/>
    <col min="519" max="765" width="9.140625" style="3"/>
    <col min="766" max="766" width="13.140625" style="3" customWidth="1"/>
    <col min="767" max="767" width="12.42578125" style="3" customWidth="1"/>
    <col min="768" max="768" width="10.85546875" style="3" customWidth="1"/>
    <col min="769" max="769" width="13.7109375" style="3" customWidth="1"/>
    <col min="770" max="770" width="14.28515625" style="3" customWidth="1"/>
    <col min="771" max="771" width="14" style="3" customWidth="1"/>
    <col min="772" max="772" width="1.140625" style="3" customWidth="1"/>
    <col min="773" max="773" width="9.140625" style="3"/>
    <col min="774" max="774" width="5.85546875" style="3" customWidth="1"/>
    <col min="775" max="1021" width="9.140625" style="3"/>
    <col min="1022" max="1022" width="13.140625" style="3" customWidth="1"/>
    <col min="1023" max="1023" width="12.42578125" style="3" customWidth="1"/>
    <col min="1024" max="1024" width="10.85546875" style="3" customWidth="1"/>
    <col min="1025" max="1025" width="13.7109375" style="3" customWidth="1"/>
    <col min="1026" max="1026" width="14.28515625" style="3" customWidth="1"/>
    <col min="1027" max="1027" width="14" style="3" customWidth="1"/>
    <col min="1028" max="1028" width="1.140625" style="3" customWidth="1"/>
    <col min="1029" max="1029" width="9.140625" style="3"/>
    <col min="1030" max="1030" width="5.85546875" style="3" customWidth="1"/>
    <col min="1031" max="1277" width="9.140625" style="3"/>
    <col min="1278" max="1278" width="13.140625" style="3" customWidth="1"/>
    <col min="1279" max="1279" width="12.42578125" style="3" customWidth="1"/>
    <col min="1280" max="1280" width="10.85546875" style="3" customWidth="1"/>
    <col min="1281" max="1281" width="13.7109375" style="3" customWidth="1"/>
    <col min="1282" max="1282" width="14.28515625" style="3" customWidth="1"/>
    <col min="1283" max="1283" width="14" style="3" customWidth="1"/>
    <col min="1284" max="1284" width="1.140625" style="3" customWidth="1"/>
    <col min="1285" max="1285" width="9.140625" style="3"/>
    <col min="1286" max="1286" width="5.85546875" style="3" customWidth="1"/>
    <col min="1287" max="1533" width="9.140625" style="3"/>
    <col min="1534" max="1534" width="13.140625" style="3" customWidth="1"/>
    <col min="1535" max="1535" width="12.42578125" style="3" customWidth="1"/>
    <col min="1536" max="1536" width="10.85546875" style="3" customWidth="1"/>
    <col min="1537" max="1537" width="13.7109375" style="3" customWidth="1"/>
    <col min="1538" max="1538" width="14.28515625" style="3" customWidth="1"/>
    <col min="1539" max="1539" width="14" style="3" customWidth="1"/>
    <col min="1540" max="1540" width="1.140625" style="3" customWidth="1"/>
    <col min="1541" max="1541" width="9.140625" style="3"/>
    <col min="1542" max="1542" width="5.85546875" style="3" customWidth="1"/>
    <col min="1543" max="1789" width="9.140625" style="3"/>
    <col min="1790" max="1790" width="13.140625" style="3" customWidth="1"/>
    <col min="1791" max="1791" width="12.42578125" style="3" customWidth="1"/>
    <col min="1792" max="1792" width="10.85546875" style="3" customWidth="1"/>
    <col min="1793" max="1793" width="13.7109375" style="3" customWidth="1"/>
    <col min="1794" max="1794" width="14.28515625" style="3" customWidth="1"/>
    <col min="1795" max="1795" width="14" style="3" customWidth="1"/>
    <col min="1796" max="1796" width="1.140625" style="3" customWidth="1"/>
    <col min="1797" max="1797" width="9.140625" style="3"/>
    <col min="1798" max="1798" width="5.85546875" style="3" customWidth="1"/>
    <col min="1799" max="2045" width="9.140625" style="3"/>
    <col min="2046" max="2046" width="13.140625" style="3" customWidth="1"/>
    <col min="2047" max="2047" width="12.42578125" style="3" customWidth="1"/>
    <col min="2048" max="2048" width="10.85546875" style="3" customWidth="1"/>
    <col min="2049" max="2049" width="13.7109375" style="3" customWidth="1"/>
    <col min="2050" max="2050" width="14.28515625" style="3" customWidth="1"/>
    <col min="2051" max="2051" width="14" style="3" customWidth="1"/>
    <col min="2052" max="2052" width="1.140625" style="3" customWidth="1"/>
    <col min="2053" max="2053" width="9.140625" style="3"/>
    <col min="2054" max="2054" width="5.85546875" style="3" customWidth="1"/>
    <col min="2055" max="2301" width="9.140625" style="3"/>
    <col min="2302" max="2302" width="13.140625" style="3" customWidth="1"/>
    <col min="2303" max="2303" width="12.42578125" style="3" customWidth="1"/>
    <col min="2304" max="2304" width="10.85546875" style="3" customWidth="1"/>
    <col min="2305" max="2305" width="13.7109375" style="3" customWidth="1"/>
    <col min="2306" max="2306" width="14.28515625" style="3" customWidth="1"/>
    <col min="2307" max="2307" width="14" style="3" customWidth="1"/>
    <col min="2308" max="2308" width="1.140625" style="3" customWidth="1"/>
    <col min="2309" max="2309" width="9.140625" style="3"/>
    <col min="2310" max="2310" width="5.85546875" style="3" customWidth="1"/>
    <col min="2311" max="2557" width="9.140625" style="3"/>
    <col min="2558" max="2558" width="13.140625" style="3" customWidth="1"/>
    <col min="2559" max="2559" width="12.42578125" style="3" customWidth="1"/>
    <col min="2560" max="2560" width="10.85546875" style="3" customWidth="1"/>
    <col min="2561" max="2561" width="13.7109375" style="3" customWidth="1"/>
    <col min="2562" max="2562" width="14.28515625" style="3" customWidth="1"/>
    <col min="2563" max="2563" width="14" style="3" customWidth="1"/>
    <col min="2564" max="2564" width="1.140625" style="3" customWidth="1"/>
    <col min="2565" max="2565" width="9.140625" style="3"/>
    <col min="2566" max="2566" width="5.85546875" style="3" customWidth="1"/>
    <col min="2567" max="2813" width="9.140625" style="3"/>
    <col min="2814" max="2814" width="13.140625" style="3" customWidth="1"/>
    <col min="2815" max="2815" width="12.42578125" style="3" customWidth="1"/>
    <col min="2816" max="2816" width="10.85546875" style="3" customWidth="1"/>
    <col min="2817" max="2817" width="13.7109375" style="3" customWidth="1"/>
    <col min="2818" max="2818" width="14.28515625" style="3" customWidth="1"/>
    <col min="2819" max="2819" width="14" style="3" customWidth="1"/>
    <col min="2820" max="2820" width="1.140625" style="3" customWidth="1"/>
    <col min="2821" max="2821" width="9.140625" style="3"/>
    <col min="2822" max="2822" width="5.85546875" style="3" customWidth="1"/>
    <col min="2823" max="3069" width="9.140625" style="3"/>
    <col min="3070" max="3070" width="13.140625" style="3" customWidth="1"/>
    <col min="3071" max="3071" width="12.42578125" style="3" customWidth="1"/>
    <col min="3072" max="3072" width="10.85546875" style="3" customWidth="1"/>
    <col min="3073" max="3073" width="13.7109375" style="3" customWidth="1"/>
    <col min="3074" max="3074" width="14.28515625" style="3" customWidth="1"/>
    <col min="3075" max="3075" width="14" style="3" customWidth="1"/>
    <col min="3076" max="3076" width="1.140625" style="3" customWidth="1"/>
    <col min="3077" max="3077" width="9.140625" style="3"/>
    <col min="3078" max="3078" width="5.85546875" style="3" customWidth="1"/>
    <col min="3079" max="3325" width="9.140625" style="3"/>
    <col min="3326" max="3326" width="13.140625" style="3" customWidth="1"/>
    <col min="3327" max="3327" width="12.42578125" style="3" customWidth="1"/>
    <col min="3328" max="3328" width="10.85546875" style="3" customWidth="1"/>
    <col min="3329" max="3329" width="13.7109375" style="3" customWidth="1"/>
    <col min="3330" max="3330" width="14.28515625" style="3" customWidth="1"/>
    <col min="3331" max="3331" width="14" style="3" customWidth="1"/>
    <col min="3332" max="3332" width="1.140625" style="3" customWidth="1"/>
    <col min="3333" max="3333" width="9.140625" style="3"/>
    <col min="3334" max="3334" width="5.85546875" style="3" customWidth="1"/>
    <col min="3335" max="3581" width="9.140625" style="3"/>
    <col min="3582" max="3582" width="13.140625" style="3" customWidth="1"/>
    <col min="3583" max="3583" width="12.42578125" style="3" customWidth="1"/>
    <col min="3584" max="3584" width="10.85546875" style="3" customWidth="1"/>
    <col min="3585" max="3585" width="13.7109375" style="3" customWidth="1"/>
    <col min="3586" max="3586" width="14.28515625" style="3" customWidth="1"/>
    <col min="3587" max="3587" width="14" style="3" customWidth="1"/>
    <col min="3588" max="3588" width="1.140625" style="3" customWidth="1"/>
    <col min="3589" max="3589" width="9.140625" style="3"/>
    <col min="3590" max="3590" width="5.85546875" style="3" customWidth="1"/>
    <col min="3591" max="3837" width="9.140625" style="3"/>
    <col min="3838" max="3838" width="13.140625" style="3" customWidth="1"/>
    <col min="3839" max="3839" width="12.42578125" style="3" customWidth="1"/>
    <col min="3840" max="3840" width="10.85546875" style="3" customWidth="1"/>
    <col min="3841" max="3841" width="13.7109375" style="3" customWidth="1"/>
    <col min="3842" max="3842" width="14.28515625" style="3" customWidth="1"/>
    <col min="3843" max="3843" width="14" style="3" customWidth="1"/>
    <col min="3844" max="3844" width="1.140625" style="3" customWidth="1"/>
    <col min="3845" max="3845" width="9.140625" style="3"/>
    <col min="3846" max="3846" width="5.85546875" style="3" customWidth="1"/>
    <col min="3847" max="4093" width="9.140625" style="3"/>
    <col min="4094" max="4094" width="13.140625" style="3" customWidth="1"/>
    <col min="4095" max="4095" width="12.42578125" style="3" customWidth="1"/>
    <col min="4096" max="4096" width="10.85546875" style="3" customWidth="1"/>
    <col min="4097" max="4097" width="13.7109375" style="3" customWidth="1"/>
    <col min="4098" max="4098" width="14.28515625" style="3" customWidth="1"/>
    <col min="4099" max="4099" width="14" style="3" customWidth="1"/>
    <col min="4100" max="4100" width="1.140625" style="3" customWidth="1"/>
    <col min="4101" max="4101" width="9.140625" style="3"/>
    <col min="4102" max="4102" width="5.85546875" style="3" customWidth="1"/>
    <col min="4103" max="4349" width="9.140625" style="3"/>
    <col min="4350" max="4350" width="13.140625" style="3" customWidth="1"/>
    <col min="4351" max="4351" width="12.42578125" style="3" customWidth="1"/>
    <col min="4352" max="4352" width="10.85546875" style="3" customWidth="1"/>
    <col min="4353" max="4353" width="13.7109375" style="3" customWidth="1"/>
    <col min="4354" max="4354" width="14.28515625" style="3" customWidth="1"/>
    <col min="4355" max="4355" width="14" style="3" customWidth="1"/>
    <col min="4356" max="4356" width="1.140625" style="3" customWidth="1"/>
    <col min="4357" max="4357" width="9.140625" style="3"/>
    <col min="4358" max="4358" width="5.85546875" style="3" customWidth="1"/>
    <col min="4359" max="4605" width="9.140625" style="3"/>
    <col min="4606" max="4606" width="13.140625" style="3" customWidth="1"/>
    <col min="4607" max="4607" width="12.42578125" style="3" customWidth="1"/>
    <col min="4608" max="4608" width="10.85546875" style="3" customWidth="1"/>
    <col min="4609" max="4609" width="13.7109375" style="3" customWidth="1"/>
    <col min="4610" max="4610" width="14.28515625" style="3" customWidth="1"/>
    <col min="4611" max="4611" width="14" style="3" customWidth="1"/>
    <col min="4612" max="4612" width="1.140625" style="3" customWidth="1"/>
    <col min="4613" max="4613" width="9.140625" style="3"/>
    <col min="4614" max="4614" width="5.85546875" style="3" customWidth="1"/>
    <col min="4615" max="4861" width="9.140625" style="3"/>
    <col min="4862" max="4862" width="13.140625" style="3" customWidth="1"/>
    <col min="4863" max="4863" width="12.42578125" style="3" customWidth="1"/>
    <col min="4864" max="4864" width="10.85546875" style="3" customWidth="1"/>
    <col min="4865" max="4865" width="13.7109375" style="3" customWidth="1"/>
    <col min="4866" max="4866" width="14.28515625" style="3" customWidth="1"/>
    <col min="4867" max="4867" width="14" style="3" customWidth="1"/>
    <col min="4868" max="4868" width="1.140625" style="3" customWidth="1"/>
    <col min="4869" max="4869" width="9.140625" style="3"/>
    <col min="4870" max="4870" width="5.85546875" style="3" customWidth="1"/>
    <col min="4871" max="5117" width="9.140625" style="3"/>
    <col min="5118" max="5118" width="13.140625" style="3" customWidth="1"/>
    <col min="5119" max="5119" width="12.42578125" style="3" customWidth="1"/>
    <col min="5120" max="5120" width="10.85546875" style="3" customWidth="1"/>
    <col min="5121" max="5121" width="13.7109375" style="3" customWidth="1"/>
    <col min="5122" max="5122" width="14.28515625" style="3" customWidth="1"/>
    <col min="5123" max="5123" width="14" style="3" customWidth="1"/>
    <col min="5124" max="5124" width="1.140625" style="3" customWidth="1"/>
    <col min="5125" max="5125" width="9.140625" style="3"/>
    <col min="5126" max="5126" width="5.85546875" style="3" customWidth="1"/>
    <col min="5127" max="5373" width="9.140625" style="3"/>
    <col min="5374" max="5374" width="13.140625" style="3" customWidth="1"/>
    <col min="5375" max="5375" width="12.42578125" style="3" customWidth="1"/>
    <col min="5376" max="5376" width="10.85546875" style="3" customWidth="1"/>
    <col min="5377" max="5377" width="13.7109375" style="3" customWidth="1"/>
    <col min="5378" max="5378" width="14.28515625" style="3" customWidth="1"/>
    <col min="5379" max="5379" width="14" style="3" customWidth="1"/>
    <col min="5380" max="5380" width="1.140625" style="3" customWidth="1"/>
    <col min="5381" max="5381" width="9.140625" style="3"/>
    <col min="5382" max="5382" width="5.85546875" style="3" customWidth="1"/>
    <col min="5383" max="5629" width="9.140625" style="3"/>
    <col min="5630" max="5630" width="13.140625" style="3" customWidth="1"/>
    <col min="5631" max="5631" width="12.42578125" style="3" customWidth="1"/>
    <col min="5632" max="5632" width="10.85546875" style="3" customWidth="1"/>
    <col min="5633" max="5633" width="13.7109375" style="3" customWidth="1"/>
    <col min="5634" max="5634" width="14.28515625" style="3" customWidth="1"/>
    <col min="5635" max="5635" width="14" style="3" customWidth="1"/>
    <col min="5636" max="5636" width="1.140625" style="3" customWidth="1"/>
    <col min="5637" max="5637" width="9.140625" style="3"/>
    <col min="5638" max="5638" width="5.85546875" style="3" customWidth="1"/>
    <col min="5639" max="5885" width="9.140625" style="3"/>
    <col min="5886" max="5886" width="13.140625" style="3" customWidth="1"/>
    <col min="5887" max="5887" width="12.42578125" style="3" customWidth="1"/>
    <col min="5888" max="5888" width="10.85546875" style="3" customWidth="1"/>
    <col min="5889" max="5889" width="13.7109375" style="3" customWidth="1"/>
    <col min="5890" max="5890" width="14.28515625" style="3" customWidth="1"/>
    <col min="5891" max="5891" width="14" style="3" customWidth="1"/>
    <col min="5892" max="5892" width="1.140625" style="3" customWidth="1"/>
    <col min="5893" max="5893" width="9.140625" style="3"/>
    <col min="5894" max="5894" width="5.85546875" style="3" customWidth="1"/>
    <col min="5895" max="6141" width="9.140625" style="3"/>
    <col min="6142" max="6142" width="13.140625" style="3" customWidth="1"/>
    <col min="6143" max="6143" width="12.42578125" style="3" customWidth="1"/>
    <col min="6144" max="6144" width="10.85546875" style="3" customWidth="1"/>
    <col min="6145" max="6145" width="13.7109375" style="3" customWidth="1"/>
    <col min="6146" max="6146" width="14.28515625" style="3" customWidth="1"/>
    <col min="6147" max="6147" width="14" style="3" customWidth="1"/>
    <col min="6148" max="6148" width="1.140625" style="3" customWidth="1"/>
    <col min="6149" max="6149" width="9.140625" style="3"/>
    <col min="6150" max="6150" width="5.85546875" style="3" customWidth="1"/>
    <col min="6151" max="6397" width="9.140625" style="3"/>
    <col min="6398" max="6398" width="13.140625" style="3" customWidth="1"/>
    <col min="6399" max="6399" width="12.42578125" style="3" customWidth="1"/>
    <col min="6400" max="6400" width="10.85546875" style="3" customWidth="1"/>
    <col min="6401" max="6401" width="13.7109375" style="3" customWidth="1"/>
    <col min="6402" max="6402" width="14.28515625" style="3" customWidth="1"/>
    <col min="6403" max="6403" width="14" style="3" customWidth="1"/>
    <col min="6404" max="6404" width="1.140625" style="3" customWidth="1"/>
    <col min="6405" max="6405" width="9.140625" style="3"/>
    <col min="6406" max="6406" width="5.85546875" style="3" customWidth="1"/>
    <col min="6407" max="6653" width="9.140625" style="3"/>
    <col min="6654" max="6654" width="13.140625" style="3" customWidth="1"/>
    <col min="6655" max="6655" width="12.42578125" style="3" customWidth="1"/>
    <col min="6656" max="6656" width="10.85546875" style="3" customWidth="1"/>
    <col min="6657" max="6657" width="13.7109375" style="3" customWidth="1"/>
    <col min="6658" max="6658" width="14.28515625" style="3" customWidth="1"/>
    <col min="6659" max="6659" width="14" style="3" customWidth="1"/>
    <col min="6660" max="6660" width="1.140625" style="3" customWidth="1"/>
    <col min="6661" max="6661" width="9.140625" style="3"/>
    <col min="6662" max="6662" width="5.85546875" style="3" customWidth="1"/>
    <col min="6663" max="6909" width="9.140625" style="3"/>
    <col min="6910" max="6910" width="13.140625" style="3" customWidth="1"/>
    <col min="6911" max="6911" width="12.42578125" style="3" customWidth="1"/>
    <col min="6912" max="6912" width="10.85546875" style="3" customWidth="1"/>
    <col min="6913" max="6913" width="13.7109375" style="3" customWidth="1"/>
    <col min="6914" max="6914" width="14.28515625" style="3" customWidth="1"/>
    <col min="6915" max="6915" width="14" style="3" customWidth="1"/>
    <col min="6916" max="6916" width="1.140625" style="3" customWidth="1"/>
    <col min="6917" max="6917" width="9.140625" style="3"/>
    <col min="6918" max="6918" width="5.85546875" style="3" customWidth="1"/>
    <col min="6919" max="7165" width="9.140625" style="3"/>
    <col min="7166" max="7166" width="13.140625" style="3" customWidth="1"/>
    <col min="7167" max="7167" width="12.42578125" style="3" customWidth="1"/>
    <col min="7168" max="7168" width="10.85546875" style="3" customWidth="1"/>
    <col min="7169" max="7169" width="13.7109375" style="3" customWidth="1"/>
    <col min="7170" max="7170" width="14.28515625" style="3" customWidth="1"/>
    <col min="7171" max="7171" width="14" style="3" customWidth="1"/>
    <col min="7172" max="7172" width="1.140625" style="3" customWidth="1"/>
    <col min="7173" max="7173" width="9.140625" style="3"/>
    <col min="7174" max="7174" width="5.85546875" style="3" customWidth="1"/>
    <col min="7175" max="7421" width="9.140625" style="3"/>
    <col min="7422" max="7422" width="13.140625" style="3" customWidth="1"/>
    <col min="7423" max="7423" width="12.42578125" style="3" customWidth="1"/>
    <col min="7424" max="7424" width="10.85546875" style="3" customWidth="1"/>
    <col min="7425" max="7425" width="13.7109375" style="3" customWidth="1"/>
    <col min="7426" max="7426" width="14.28515625" style="3" customWidth="1"/>
    <col min="7427" max="7427" width="14" style="3" customWidth="1"/>
    <col min="7428" max="7428" width="1.140625" style="3" customWidth="1"/>
    <col min="7429" max="7429" width="9.140625" style="3"/>
    <col min="7430" max="7430" width="5.85546875" style="3" customWidth="1"/>
    <col min="7431" max="7677" width="9.140625" style="3"/>
    <col min="7678" max="7678" width="13.140625" style="3" customWidth="1"/>
    <col min="7679" max="7679" width="12.42578125" style="3" customWidth="1"/>
    <col min="7680" max="7680" width="10.85546875" style="3" customWidth="1"/>
    <col min="7681" max="7681" width="13.7109375" style="3" customWidth="1"/>
    <col min="7682" max="7682" width="14.28515625" style="3" customWidth="1"/>
    <col min="7683" max="7683" width="14" style="3" customWidth="1"/>
    <col min="7684" max="7684" width="1.140625" style="3" customWidth="1"/>
    <col min="7685" max="7685" width="9.140625" style="3"/>
    <col min="7686" max="7686" width="5.85546875" style="3" customWidth="1"/>
    <col min="7687" max="7933" width="9.140625" style="3"/>
    <col min="7934" max="7934" width="13.140625" style="3" customWidth="1"/>
    <col min="7935" max="7935" width="12.42578125" style="3" customWidth="1"/>
    <col min="7936" max="7936" width="10.85546875" style="3" customWidth="1"/>
    <col min="7937" max="7937" width="13.7109375" style="3" customWidth="1"/>
    <col min="7938" max="7938" width="14.28515625" style="3" customWidth="1"/>
    <col min="7939" max="7939" width="14" style="3" customWidth="1"/>
    <col min="7940" max="7940" width="1.140625" style="3" customWidth="1"/>
    <col min="7941" max="7941" width="9.140625" style="3"/>
    <col min="7942" max="7942" width="5.85546875" style="3" customWidth="1"/>
    <col min="7943" max="8189" width="9.140625" style="3"/>
    <col min="8190" max="8190" width="13.140625" style="3" customWidth="1"/>
    <col min="8191" max="8191" width="12.42578125" style="3" customWidth="1"/>
    <col min="8192" max="8192" width="10.85546875" style="3" customWidth="1"/>
    <col min="8193" max="8193" width="13.7109375" style="3" customWidth="1"/>
    <col min="8194" max="8194" width="14.28515625" style="3" customWidth="1"/>
    <col min="8195" max="8195" width="14" style="3" customWidth="1"/>
    <col min="8196" max="8196" width="1.140625" style="3" customWidth="1"/>
    <col min="8197" max="8197" width="9.140625" style="3"/>
    <col min="8198" max="8198" width="5.85546875" style="3" customWidth="1"/>
    <col min="8199" max="8445" width="9.140625" style="3"/>
    <col min="8446" max="8446" width="13.140625" style="3" customWidth="1"/>
    <col min="8447" max="8447" width="12.42578125" style="3" customWidth="1"/>
    <col min="8448" max="8448" width="10.85546875" style="3" customWidth="1"/>
    <col min="8449" max="8449" width="13.7109375" style="3" customWidth="1"/>
    <col min="8450" max="8450" width="14.28515625" style="3" customWidth="1"/>
    <col min="8451" max="8451" width="14" style="3" customWidth="1"/>
    <col min="8452" max="8452" width="1.140625" style="3" customWidth="1"/>
    <col min="8453" max="8453" width="9.140625" style="3"/>
    <col min="8454" max="8454" width="5.85546875" style="3" customWidth="1"/>
    <col min="8455" max="8701" width="9.140625" style="3"/>
    <col min="8702" max="8702" width="13.140625" style="3" customWidth="1"/>
    <col min="8703" max="8703" width="12.42578125" style="3" customWidth="1"/>
    <col min="8704" max="8704" width="10.85546875" style="3" customWidth="1"/>
    <col min="8705" max="8705" width="13.7109375" style="3" customWidth="1"/>
    <col min="8706" max="8706" width="14.28515625" style="3" customWidth="1"/>
    <col min="8707" max="8707" width="14" style="3" customWidth="1"/>
    <col min="8708" max="8708" width="1.140625" style="3" customWidth="1"/>
    <col min="8709" max="8709" width="9.140625" style="3"/>
    <col min="8710" max="8710" width="5.85546875" style="3" customWidth="1"/>
    <col min="8711" max="8957" width="9.140625" style="3"/>
    <col min="8958" max="8958" width="13.140625" style="3" customWidth="1"/>
    <col min="8959" max="8959" width="12.42578125" style="3" customWidth="1"/>
    <col min="8960" max="8960" width="10.85546875" style="3" customWidth="1"/>
    <col min="8961" max="8961" width="13.7109375" style="3" customWidth="1"/>
    <col min="8962" max="8962" width="14.28515625" style="3" customWidth="1"/>
    <col min="8963" max="8963" width="14" style="3" customWidth="1"/>
    <col min="8964" max="8964" width="1.140625" style="3" customWidth="1"/>
    <col min="8965" max="8965" width="9.140625" style="3"/>
    <col min="8966" max="8966" width="5.85546875" style="3" customWidth="1"/>
    <col min="8967" max="9213" width="9.140625" style="3"/>
    <col min="9214" max="9214" width="13.140625" style="3" customWidth="1"/>
    <col min="9215" max="9215" width="12.42578125" style="3" customWidth="1"/>
    <col min="9216" max="9216" width="10.85546875" style="3" customWidth="1"/>
    <col min="9217" max="9217" width="13.7109375" style="3" customWidth="1"/>
    <col min="9218" max="9218" width="14.28515625" style="3" customWidth="1"/>
    <col min="9219" max="9219" width="14" style="3" customWidth="1"/>
    <col min="9220" max="9220" width="1.140625" style="3" customWidth="1"/>
    <col min="9221" max="9221" width="9.140625" style="3"/>
    <col min="9222" max="9222" width="5.85546875" style="3" customWidth="1"/>
    <col min="9223" max="9469" width="9.140625" style="3"/>
    <col min="9470" max="9470" width="13.140625" style="3" customWidth="1"/>
    <col min="9471" max="9471" width="12.42578125" style="3" customWidth="1"/>
    <col min="9472" max="9472" width="10.85546875" style="3" customWidth="1"/>
    <col min="9473" max="9473" width="13.7109375" style="3" customWidth="1"/>
    <col min="9474" max="9474" width="14.28515625" style="3" customWidth="1"/>
    <col min="9475" max="9475" width="14" style="3" customWidth="1"/>
    <col min="9476" max="9476" width="1.140625" style="3" customWidth="1"/>
    <col min="9477" max="9477" width="9.140625" style="3"/>
    <col min="9478" max="9478" width="5.85546875" style="3" customWidth="1"/>
    <col min="9479" max="9725" width="9.140625" style="3"/>
    <col min="9726" max="9726" width="13.140625" style="3" customWidth="1"/>
    <col min="9727" max="9727" width="12.42578125" style="3" customWidth="1"/>
    <col min="9728" max="9728" width="10.85546875" style="3" customWidth="1"/>
    <col min="9729" max="9729" width="13.7109375" style="3" customWidth="1"/>
    <col min="9730" max="9730" width="14.28515625" style="3" customWidth="1"/>
    <col min="9731" max="9731" width="14" style="3" customWidth="1"/>
    <col min="9732" max="9732" width="1.140625" style="3" customWidth="1"/>
    <col min="9733" max="9733" width="9.140625" style="3"/>
    <col min="9734" max="9734" width="5.85546875" style="3" customWidth="1"/>
    <col min="9735" max="9981" width="9.140625" style="3"/>
    <col min="9982" max="9982" width="13.140625" style="3" customWidth="1"/>
    <col min="9983" max="9983" width="12.42578125" style="3" customWidth="1"/>
    <col min="9984" max="9984" width="10.85546875" style="3" customWidth="1"/>
    <col min="9985" max="9985" width="13.7109375" style="3" customWidth="1"/>
    <col min="9986" max="9986" width="14.28515625" style="3" customWidth="1"/>
    <col min="9987" max="9987" width="14" style="3" customWidth="1"/>
    <col min="9988" max="9988" width="1.140625" style="3" customWidth="1"/>
    <col min="9989" max="9989" width="9.140625" style="3"/>
    <col min="9990" max="9990" width="5.85546875" style="3" customWidth="1"/>
    <col min="9991" max="10237" width="9.140625" style="3"/>
    <col min="10238" max="10238" width="13.140625" style="3" customWidth="1"/>
    <col min="10239" max="10239" width="12.42578125" style="3" customWidth="1"/>
    <col min="10240" max="10240" width="10.85546875" style="3" customWidth="1"/>
    <col min="10241" max="10241" width="13.7109375" style="3" customWidth="1"/>
    <col min="10242" max="10242" width="14.28515625" style="3" customWidth="1"/>
    <col min="10243" max="10243" width="14" style="3" customWidth="1"/>
    <col min="10244" max="10244" width="1.140625" style="3" customWidth="1"/>
    <col min="10245" max="10245" width="9.140625" style="3"/>
    <col min="10246" max="10246" width="5.85546875" style="3" customWidth="1"/>
    <col min="10247" max="10493" width="9.140625" style="3"/>
    <col min="10494" max="10494" width="13.140625" style="3" customWidth="1"/>
    <col min="10495" max="10495" width="12.42578125" style="3" customWidth="1"/>
    <col min="10496" max="10496" width="10.85546875" style="3" customWidth="1"/>
    <col min="10497" max="10497" width="13.7109375" style="3" customWidth="1"/>
    <col min="10498" max="10498" width="14.28515625" style="3" customWidth="1"/>
    <col min="10499" max="10499" width="14" style="3" customWidth="1"/>
    <col min="10500" max="10500" width="1.140625" style="3" customWidth="1"/>
    <col min="10501" max="10501" width="9.140625" style="3"/>
    <col min="10502" max="10502" width="5.85546875" style="3" customWidth="1"/>
    <col min="10503" max="10749" width="9.140625" style="3"/>
    <col min="10750" max="10750" width="13.140625" style="3" customWidth="1"/>
    <col min="10751" max="10751" width="12.42578125" style="3" customWidth="1"/>
    <col min="10752" max="10752" width="10.85546875" style="3" customWidth="1"/>
    <col min="10753" max="10753" width="13.7109375" style="3" customWidth="1"/>
    <col min="10754" max="10754" width="14.28515625" style="3" customWidth="1"/>
    <col min="10755" max="10755" width="14" style="3" customWidth="1"/>
    <col min="10756" max="10756" width="1.140625" style="3" customWidth="1"/>
    <col min="10757" max="10757" width="9.140625" style="3"/>
    <col min="10758" max="10758" width="5.85546875" style="3" customWidth="1"/>
    <col min="10759" max="11005" width="9.140625" style="3"/>
    <col min="11006" max="11006" width="13.140625" style="3" customWidth="1"/>
    <col min="11007" max="11007" width="12.42578125" style="3" customWidth="1"/>
    <col min="11008" max="11008" width="10.85546875" style="3" customWidth="1"/>
    <col min="11009" max="11009" width="13.7109375" style="3" customWidth="1"/>
    <col min="11010" max="11010" width="14.28515625" style="3" customWidth="1"/>
    <col min="11011" max="11011" width="14" style="3" customWidth="1"/>
    <col min="11012" max="11012" width="1.140625" style="3" customWidth="1"/>
    <col min="11013" max="11013" width="9.140625" style="3"/>
    <col min="11014" max="11014" width="5.85546875" style="3" customWidth="1"/>
    <col min="11015" max="11261" width="9.140625" style="3"/>
    <col min="11262" max="11262" width="13.140625" style="3" customWidth="1"/>
    <col min="11263" max="11263" width="12.42578125" style="3" customWidth="1"/>
    <col min="11264" max="11264" width="10.85546875" style="3" customWidth="1"/>
    <col min="11265" max="11265" width="13.7109375" style="3" customWidth="1"/>
    <col min="11266" max="11266" width="14.28515625" style="3" customWidth="1"/>
    <col min="11267" max="11267" width="14" style="3" customWidth="1"/>
    <col min="11268" max="11268" width="1.140625" style="3" customWidth="1"/>
    <col min="11269" max="11269" width="9.140625" style="3"/>
    <col min="11270" max="11270" width="5.85546875" style="3" customWidth="1"/>
    <col min="11271" max="11517" width="9.140625" style="3"/>
    <col min="11518" max="11518" width="13.140625" style="3" customWidth="1"/>
    <col min="11519" max="11519" width="12.42578125" style="3" customWidth="1"/>
    <col min="11520" max="11520" width="10.85546875" style="3" customWidth="1"/>
    <col min="11521" max="11521" width="13.7109375" style="3" customWidth="1"/>
    <col min="11522" max="11522" width="14.28515625" style="3" customWidth="1"/>
    <col min="11523" max="11523" width="14" style="3" customWidth="1"/>
    <col min="11524" max="11524" width="1.140625" style="3" customWidth="1"/>
    <col min="11525" max="11525" width="9.140625" style="3"/>
    <col min="11526" max="11526" width="5.85546875" style="3" customWidth="1"/>
    <col min="11527" max="11773" width="9.140625" style="3"/>
    <col min="11774" max="11774" width="13.140625" style="3" customWidth="1"/>
    <col min="11775" max="11775" width="12.42578125" style="3" customWidth="1"/>
    <col min="11776" max="11776" width="10.85546875" style="3" customWidth="1"/>
    <col min="11777" max="11777" width="13.7109375" style="3" customWidth="1"/>
    <col min="11778" max="11778" width="14.28515625" style="3" customWidth="1"/>
    <col min="11779" max="11779" width="14" style="3" customWidth="1"/>
    <col min="11780" max="11780" width="1.140625" style="3" customWidth="1"/>
    <col min="11781" max="11781" width="9.140625" style="3"/>
    <col min="11782" max="11782" width="5.85546875" style="3" customWidth="1"/>
    <col min="11783" max="12029" width="9.140625" style="3"/>
    <col min="12030" max="12030" width="13.140625" style="3" customWidth="1"/>
    <col min="12031" max="12031" width="12.42578125" style="3" customWidth="1"/>
    <col min="12032" max="12032" width="10.85546875" style="3" customWidth="1"/>
    <col min="12033" max="12033" width="13.7109375" style="3" customWidth="1"/>
    <col min="12034" max="12034" width="14.28515625" style="3" customWidth="1"/>
    <col min="12035" max="12035" width="14" style="3" customWidth="1"/>
    <col min="12036" max="12036" width="1.140625" style="3" customWidth="1"/>
    <col min="12037" max="12037" width="9.140625" style="3"/>
    <col min="12038" max="12038" width="5.85546875" style="3" customWidth="1"/>
    <col min="12039" max="12285" width="9.140625" style="3"/>
    <col min="12286" max="12286" width="13.140625" style="3" customWidth="1"/>
    <col min="12287" max="12287" width="12.42578125" style="3" customWidth="1"/>
    <col min="12288" max="12288" width="10.85546875" style="3" customWidth="1"/>
    <col min="12289" max="12289" width="13.7109375" style="3" customWidth="1"/>
    <col min="12290" max="12290" width="14.28515625" style="3" customWidth="1"/>
    <col min="12291" max="12291" width="14" style="3" customWidth="1"/>
    <col min="12292" max="12292" width="1.140625" style="3" customWidth="1"/>
    <col min="12293" max="12293" width="9.140625" style="3"/>
    <col min="12294" max="12294" width="5.85546875" style="3" customWidth="1"/>
    <col min="12295" max="12541" width="9.140625" style="3"/>
    <col min="12542" max="12542" width="13.140625" style="3" customWidth="1"/>
    <col min="12543" max="12543" width="12.42578125" style="3" customWidth="1"/>
    <col min="12544" max="12544" width="10.85546875" style="3" customWidth="1"/>
    <col min="12545" max="12545" width="13.7109375" style="3" customWidth="1"/>
    <col min="12546" max="12546" width="14.28515625" style="3" customWidth="1"/>
    <col min="12547" max="12547" width="14" style="3" customWidth="1"/>
    <col min="12548" max="12548" width="1.140625" style="3" customWidth="1"/>
    <col min="12549" max="12549" width="9.140625" style="3"/>
    <col min="12550" max="12550" width="5.85546875" style="3" customWidth="1"/>
    <col min="12551" max="12797" width="9.140625" style="3"/>
    <col min="12798" max="12798" width="13.140625" style="3" customWidth="1"/>
    <col min="12799" max="12799" width="12.42578125" style="3" customWidth="1"/>
    <col min="12800" max="12800" width="10.85546875" style="3" customWidth="1"/>
    <col min="12801" max="12801" width="13.7109375" style="3" customWidth="1"/>
    <col min="12802" max="12802" width="14.28515625" style="3" customWidth="1"/>
    <col min="12803" max="12803" width="14" style="3" customWidth="1"/>
    <col min="12804" max="12804" width="1.140625" style="3" customWidth="1"/>
    <col min="12805" max="12805" width="9.140625" style="3"/>
    <col min="12806" max="12806" width="5.85546875" style="3" customWidth="1"/>
    <col min="12807" max="13053" width="9.140625" style="3"/>
    <col min="13054" max="13054" width="13.140625" style="3" customWidth="1"/>
    <col min="13055" max="13055" width="12.42578125" style="3" customWidth="1"/>
    <col min="13056" max="13056" width="10.85546875" style="3" customWidth="1"/>
    <col min="13057" max="13057" width="13.7109375" style="3" customWidth="1"/>
    <col min="13058" max="13058" width="14.28515625" style="3" customWidth="1"/>
    <col min="13059" max="13059" width="14" style="3" customWidth="1"/>
    <col min="13060" max="13060" width="1.140625" style="3" customWidth="1"/>
    <col min="13061" max="13061" width="9.140625" style="3"/>
    <col min="13062" max="13062" width="5.85546875" style="3" customWidth="1"/>
    <col min="13063" max="13309" width="9.140625" style="3"/>
    <col min="13310" max="13310" width="13.140625" style="3" customWidth="1"/>
    <col min="13311" max="13311" width="12.42578125" style="3" customWidth="1"/>
    <col min="13312" max="13312" width="10.85546875" style="3" customWidth="1"/>
    <col min="13313" max="13313" width="13.7109375" style="3" customWidth="1"/>
    <col min="13314" max="13314" width="14.28515625" style="3" customWidth="1"/>
    <col min="13315" max="13315" width="14" style="3" customWidth="1"/>
    <col min="13316" max="13316" width="1.140625" style="3" customWidth="1"/>
    <col min="13317" max="13317" width="9.140625" style="3"/>
    <col min="13318" max="13318" width="5.85546875" style="3" customWidth="1"/>
    <col min="13319" max="13565" width="9.140625" style="3"/>
    <col min="13566" max="13566" width="13.140625" style="3" customWidth="1"/>
    <col min="13567" max="13567" width="12.42578125" style="3" customWidth="1"/>
    <col min="13568" max="13568" width="10.85546875" style="3" customWidth="1"/>
    <col min="13569" max="13569" width="13.7109375" style="3" customWidth="1"/>
    <col min="13570" max="13570" width="14.28515625" style="3" customWidth="1"/>
    <col min="13571" max="13571" width="14" style="3" customWidth="1"/>
    <col min="13572" max="13572" width="1.140625" style="3" customWidth="1"/>
    <col min="13573" max="13573" width="9.140625" style="3"/>
    <col min="13574" max="13574" width="5.85546875" style="3" customWidth="1"/>
    <col min="13575" max="13821" width="9.140625" style="3"/>
    <col min="13822" max="13822" width="13.140625" style="3" customWidth="1"/>
    <col min="13823" max="13823" width="12.42578125" style="3" customWidth="1"/>
    <col min="13824" max="13824" width="10.85546875" style="3" customWidth="1"/>
    <col min="13825" max="13825" width="13.7109375" style="3" customWidth="1"/>
    <col min="13826" max="13826" width="14.28515625" style="3" customWidth="1"/>
    <col min="13827" max="13827" width="14" style="3" customWidth="1"/>
    <col min="13828" max="13828" width="1.140625" style="3" customWidth="1"/>
    <col min="13829" max="13829" width="9.140625" style="3"/>
    <col min="13830" max="13830" width="5.85546875" style="3" customWidth="1"/>
    <col min="13831" max="14077" width="9.140625" style="3"/>
    <col min="14078" max="14078" width="13.140625" style="3" customWidth="1"/>
    <col min="14079" max="14079" width="12.42578125" style="3" customWidth="1"/>
    <col min="14080" max="14080" width="10.85546875" style="3" customWidth="1"/>
    <col min="14081" max="14081" width="13.7109375" style="3" customWidth="1"/>
    <col min="14082" max="14082" width="14.28515625" style="3" customWidth="1"/>
    <col min="14083" max="14083" width="14" style="3" customWidth="1"/>
    <col min="14084" max="14084" width="1.140625" style="3" customWidth="1"/>
    <col min="14085" max="14085" width="9.140625" style="3"/>
    <col min="14086" max="14086" width="5.85546875" style="3" customWidth="1"/>
    <col min="14087" max="14333" width="9.140625" style="3"/>
    <col min="14334" max="14334" width="13.140625" style="3" customWidth="1"/>
    <col min="14335" max="14335" width="12.42578125" style="3" customWidth="1"/>
    <col min="14336" max="14336" width="10.85546875" style="3" customWidth="1"/>
    <col min="14337" max="14337" width="13.7109375" style="3" customWidth="1"/>
    <col min="14338" max="14338" width="14.28515625" style="3" customWidth="1"/>
    <col min="14339" max="14339" width="14" style="3" customWidth="1"/>
    <col min="14340" max="14340" width="1.140625" style="3" customWidth="1"/>
    <col min="14341" max="14341" width="9.140625" style="3"/>
    <col min="14342" max="14342" width="5.85546875" style="3" customWidth="1"/>
    <col min="14343" max="14589" width="9.140625" style="3"/>
    <col min="14590" max="14590" width="13.140625" style="3" customWidth="1"/>
    <col min="14591" max="14591" width="12.42578125" style="3" customWidth="1"/>
    <col min="14592" max="14592" width="10.85546875" style="3" customWidth="1"/>
    <col min="14593" max="14593" width="13.7109375" style="3" customWidth="1"/>
    <col min="14594" max="14594" width="14.28515625" style="3" customWidth="1"/>
    <col min="14595" max="14595" width="14" style="3" customWidth="1"/>
    <col min="14596" max="14596" width="1.140625" style="3" customWidth="1"/>
    <col min="14597" max="14597" width="9.140625" style="3"/>
    <col min="14598" max="14598" width="5.85546875" style="3" customWidth="1"/>
    <col min="14599" max="14845" width="9.140625" style="3"/>
    <col min="14846" max="14846" width="13.140625" style="3" customWidth="1"/>
    <col min="14847" max="14847" width="12.42578125" style="3" customWidth="1"/>
    <col min="14848" max="14848" width="10.85546875" style="3" customWidth="1"/>
    <col min="14849" max="14849" width="13.7109375" style="3" customWidth="1"/>
    <col min="14850" max="14850" width="14.28515625" style="3" customWidth="1"/>
    <col min="14851" max="14851" width="14" style="3" customWidth="1"/>
    <col min="14852" max="14852" width="1.140625" style="3" customWidth="1"/>
    <col min="14853" max="14853" width="9.140625" style="3"/>
    <col min="14854" max="14854" width="5.85546875" style="3" customWidth="1"/>
    <col min="14855" max="15101" width="9.140625" style="3"/>
    <col min="15102" max="15102" width="13.140625" style="3" customWidth="1"/>
    <col min="15103" max="15103" width="12.42578125" style="3" customWidth="1"/>
    <col min="15104" max="15104" width="10.85546875" style="3" customWidth="1"/>
    <col min="15105" max="15105" width="13.7109375" style="3" customWidth="1"/>
    <col min="15106" max="15106" width="14.28515625" style="3" customWidth="1"/>
    <col min="15107" max="15107" width="14" style="3" customWidth="1"/>
    <col min="15108" max="15108" width="1.140625" style="3" customWidth="1"/>
    <col min="15109" max="15109" width="9.140625" style="3"/>
    <col min="15110" max="15110" width="5.85546875" style="3" customWidth="1"/>
    <col min="15111" max="15357" width="9.140625" style="3"/>
    <col min="15358" max="15358" width="13.140625" style="3" customWidth="1"/>
    <col min="15359" max="15359" width="12.42578125" style="3" customWidth="1"/>
    <col min="15360" max="15360" width="10.85546875" style="3" customWidth="1"/>
    <col min="15361" max="15361" width="13.7109375" style="3" customWidth="1"/>
    <col min="15362" max="15362" width="14.28515625" style="3" customWidth="1"/>
    <col min="15363" max="15363" width="14" style="3" customWidth="1"/>
    <col min="15364" max="15364" width="1.140625" style="3" customWidth="1"/>
    <col min="15365" max="15365" width="9.140625" style="3"/>
    <col min="15366" max="15366" width="5.85546875" style="3" customWidth="1"/>
    <col min="15367" max="15613" width="9.140625" style="3"/>
    <col min="15614" max="15614" width="13.140625" style="3" customWidth="1"/>
    <col min="15615" max="15615" width="12.42578125" style="3" customWidth="1"/>
    <col min="15616" max="15616" width="10.85546875" style="3" customWidth="1"/>
    <col min="15617" max="15617" width="13.7109375" style="3" customWidth="1"/>
    <col min="15618" max="15618" width="14.28515625" style="3" customWidth="1"/>
    <col min="15619" max="15619" width="14" style="3" customWidth="1"/>
    <col min="15620" max="15620" width="1.140625" style="3" customWidth="1"/>
    <col min="15621" max="15621" width="9.140625" style="3"/>
    <col min="15622" max="15622" width="5.85546875" style="3" customWidth="1"/>
    <col min="15623" max="15869" width="9.140625" style="3"/>
    <col min="15870" max="15870" width="13.140625" style="3" customWidth="1"/>
    <col min="15871" max="15871" width="12.42578125" style="3" customWidth="1"/>
    <col min="15872" max="15872" width="10.85546875" style="3" customWidth="1"/>
    <col min="15873" max="15873" width="13.7109375" style="3" customWidth="1"/>
    <col min="15874" max="15874" width="14.28515625" style="3" customWidth="1"/>
    <col min="15875" max="15875" width="14" style="3" customWidth="1"/>
    <col min="15876" max="15876" width="1.140625" style="3" customWidth="1"/>
    <col min="15877" max="15877" width="9.140625" style="3"/>
    <col min="15878" max="15878" width="5.85546875" style="3" customWidth="1"/>
    <col min="15879" max="16125" width="9.140625" style="3"/>
    <col min="16126" max="16126" width="13.140625" style="3" customWidth="1"/>
    <col min="16127" max="16127" width="12.42578125" style="3" customWidth="1"/>
    <col min="16128" max="16128" width="10.85546875" style="3" customWidth="1"/>
    <col min="16129" max="16129" width="13.7109375" style="3" customWidth="1"/>
    <col min="16130" max="16130" width="14.28515625" style="3" customWidth="1"/>
    <col min="16131" max="16131" width="14" style="3" customWidth="1"/>
    <col min="16132" max="16132" width="1.140625" style="3" customWidth="1"/>
    <col min="16133" max="16133" width="9.140625" style="3"/>
    <col min="16134" max="16134" width="5.85546875" style="3" customWidth="1"/>
    <col min="16135" max="16384" width="9.140625" style="3"/>
  </cols>
  <sheetData>
    <row r="1" spans="1:7" ht="56.25" customHeight="1">
      <c r="A1" s="164" t="s">
        <v>232</v>
      </c>
      <c r="B1" s="164"/>
      <c r="C1" s="164"/>
      <c r="D1" s="164"/>
      <c r="E1" s="164"/>
      <c r="F1" s="164"/>
      <c r="G1" s="164"/>
    </row>
    <row r="2" spans="1:7" ht="3" hidden="1" customHeight="1">
      <c r="A2" s="8"/>
      <c r="B2" s="9"/>
      <c r="C2" s="10"/>
      <c r="D2" s="10"/>
      <c r="E2" s="169" t="s">
        <v>182</v>
      </c>
      <c r="F2" s="170"/>
      <c r="G2" s="11"/>
    </row>
    <row r="3" spans="1:7" ht="70.5" customHeight="1">
      <c r="A3" s="165"/>
      <c r="B3" s="167" t="s">
        <v>113</v>
      </c>
      <c r="C3" s="167" t="s">
        <v>114</v>
      </c>
      <c r="D3" s="167" t="s">
        <v>115</v>
      </c>
      <c r="E3" s="130" t="s">
        <v>116</v>
      </c>
      <c r="F3" s="130" t="s">
        <v>117</v>
      </c>
      <c r="G3" s="4"/>
    </row>
    <row r="4" spans="1:7" ht="15.75">
      <c r="A4" s="166"/>
      <c r="B4" s="168"/>
      <c r="C4" s="168"/>
      <c r="D4" s="168"/>
      <c r="E4" s="130" t="s">
        <v>119</v>
      </c>
      <c r="F4" s="130" t="s">
        <v>120</v>
      </c>
      <c r="G4" s="4" t="s">
        <v>121</v>
      </c>
    </row>
    <row r="5" spans="1:7" ht="18" customHeight="1">
      <c r="A5" s="132">
        <v>1</v>
      </c>
      <c r="B5" s="132">
        <f>+A5+1</f>
        <v>2</v>
      </c>
      <c r="C5" s="132">
        <f>+B5+1</f>
        <v>3</v>
      </c>
      <c r="D5" s="132">
        <f>+C5+1</f>
        <v>4</v>
      </c>
      <c r="E5" s="132">
        <f>+D5+1</f>
        <v>5</v>
      </c>
      <c r="F5" s="132">
        <f>+E5+1</f>
        <v>6</v>
      </c>
      <c r="G5" s="22" t="s">
        <v>122</v>
      </c>
    </row>
    <row r="6" spans="1:7" ht="15.75">
      <c r="A6" s="163" t="s">
        <v>123</v>
      </c>
      <c r="B6" s="163" t="s">
        <v>124</v>
      </c>
      <c r="C6" s="163">
        <v>1</v>
      </c>
      <c r="D6" s="130" t="s">
        <v>125</v>
      </c>
      <c r="E6" s="125">
        <v>180</v>
      </c>
      <c r="F6" s="125"/>
      <c r="G6" s="23"/>
    </row>
    <row r="7" spans="1:7" ht="15.75">
      <c r="A7" s="163"/>
      <c r="B7" s="163"/>
      <c r="C7" s="163"/>
      <c r="D7" s="130" t="s">
        <v>127</v>
      </c>
      <c r="E7" s="125">
        <v>160</v>
      </c>
      <c r="F7" s="125">
        <v>9.0399999999999991</v>
      </c>
      <c r="G7" s="23"/>
    </row>
    <row r="8" spans="1:7" ht="15.75">
      <c r="A8" s="163"/>
      <c r="B8" s="163"/>
      <c r="C8" s="163"/>
      <c r="D8" s="130" t="s">
        <v>128</v>
      </c>
      <c r="E8" s="125">
        <v>130</v>
      </c>
      <c r="F8" s="125"/>
      <c r="G8" s="23"/>
    </row>
    <row r="9" spans="1:7" ht="15.75">
      <c r="A9" s="163"/>
      <c r="B9" s="163"/>
      <c r="C9" s="163">
        <v>2</v>
      </c>
      <c r="D9" s="130" t="s">
        <v>127</v>
      </c>
      <c r="E9" s="125">
        <v>190</v>
      </c>
      <c r="F9" s="125"/>
      <c r="G9" s="23"/>
    </row>
    <row r="10" spans="1:7" ht="15.75">
      <c r="A10" s="163"/>
      <c r="B10" s="163"/>
      <c r="C10" s="163"/>
      <c r="D10" s="130" t="s">
        <v>128</v>
      </c>
      <c r="E10" s="125">
        <v>160</v>
      </c>
      <c r="F10" s="125">
        <v>13.44</v>
      </c>
      <c r="G10" s="23"/>
    </row>
    <row r="11" spans="1:7" ht="31.5" customHeight="1">
      <c r="A11" s="125" t="s">
        <v>129</v>
      </c>
      <c r="B11" s="125">
        <v>110</v>
      </c>
      <c r="C11" s="132" t="s">
        <v>126</v>
      </c>
      <c r="D11" s="132" t="s">
        <v>126</v>
      </c>
      <c r="E11" s="125">
        <v>2300</v>
      </c>
      <c r="F11" s="125"/>
      <c r="G11" s="23"/>
    </row>
    <row r="12" spans="1:7" ht="21.75" customHeight="1">
      <c r="A12" s="171" t="s">
        <v>130</v>
      </c>
      <c r="B12" s="172"/>
      <c r="C12" s="172"/>
      <c r="D12" s="172"/>
      <c r="E12" s="172"/>
      <c r="F12" s="173"/>
      <c r="G12" s="24"/>
    </row>
    <row r="13" spans="1:7" ht="15.75">
      <c r="A13" s="174" t="s">
        <v>123</v>
      </c>
      <c r="B13" s="174">
        <v>35</v>
      </c>
      <c r="C13" s="174">
        <v>1</v>
      </c>
      <c r="D13" s="130" t="s">
        <v>125</v>
      </c>
      <c r="E13" s="125">
        <v>170</v>
      </c>
      <c r="F13" s="125"/>
      <c r="G13" s="23"/>
    </row>
    <row r="14" spans="1:7" ht="18" customHeight="1">
      <c r="A14" s="174"/>
      <c r="B14" s="174"/>
      <c r="C14" s="174"/>
      <c r="D14" s="130" t="s">
        <v>127</v>
      </c>
      <c r="E14" s="125">
        <v>140</v>
      </c>
      <c r="F14" s="125">
        <v>4.7</v>
      </c>
      <c r="G14" s="23"/>
    </row>
    <row r="15" spans="1:7" ht="20.25" customHeight="1">
      <c r="A15" s="174"/>
      <c r="B15" s="174"/>
      <c r="C15" s="174"/>
      <c r="D15" s="130" t="s">
        <v>128</v>
      </c>
      <c r="E15" s="125">
        <v>120</v>
      </c>
      <c r="F15" s="125">
        <v>63.17</v>
      </c>
      <c r="G15" s="23"/>
    </row>
    <row r="16" spans="1:7" ht="20.25" customHeight="1">
      <c r="A16" s="174"/>
      <c r="B16" s="174"/>
      <c r="C16" s="174">
        <v>2</v>
      </c>
      <c r="D16" s="130" t="s">
        <v>127</v>
      </c>
      <c r="E16" s="125">
        <v>180</v>
      </c>
      <c r="F16" s="125">
        <v>0.88</v>
      </c>
      <c r="G16" s="23"/>
    </row>
    <row r="17" spans="1:10" ht="20.25" customHeight="1">
      <c r="A17" s="174"/>
      <c r="B17" s="174"/>
      <c r="C17" s="174"/>
      <c r="D17" s="130" t="s">
        <v>128</v>
      </c>
      <c r="E17" s="125">
        <v>150</v>
      </c>
      <c r="F17" s="125">
        <v>3.07</v>
      </c>
      <c r="G17" s="23"/>
    </row>
    <row r="18" spans="1:10" ht="18.75" customHeight="1">
      <c r="A18" s="174"/>
      <c r="B18" s="175" t="s">
        <v>131</v>
      </c>
      <c r="C18" s="176" t="s">
        <v>126</v>
      </c>
      <c r="D18" s="125" t="s">
        <v>125</v>
      </c>
      <c r="E18" s="125">
        <v>160</v>
      </c>
      <c r="F18" s="125"/>
      <c r="G18" s="23"/>
    </row>
    <row r="19" spans="1:10" ht="37.5" customHeight="1">
      <c r="A19" s="174"/>
      <c r="B19" s="175"/>
      <c r="C19" s="176"/>
      <c r="D19" s="130" t="s">
        <v>132</v>
      </c>
      <c r="E19" s="125">
        <v>140</v>
      </c>
      <c r="F19" s="125">
        <v>16.79</v>
      </c>
      <c r="G19" s="23"/>
    </row>
    <row r="20" spans="1:10" ht="30.75" customHeight="1">
      <c r="A20" s="174"/>
      <c r="B20" s="175"/>
      <c r="C20" s="176"/>
      <c r="D20" s="130" t="s">
        <v>133</v>
      </c>
      <c r="E20" s="125">
        <v>110</v>
      </c>
      <c r="F20" s="116">
        <v>27.14</v>
      </c>
      <c r="G20" s="23"/>
    </row>
    <row r="21" spans="1:10" ht="15.75">
      <c r="A21" s="163" t="s">
        <v>129</v>
      </c>
      <c r="B21" s="125">
        <v>35</v>
      </c>
      <c r="C21" s="132" t="s">
        <v>126</v>
      </c>
      <c r="D21" s="132" t="s">
        <v>126</v>
      </c>
      <c r="E21" s="125">
        <v>470</v>
      </c>
      <c r="F21" s="117"/>
      <c r="G21" s="23"/>
    </row>
    <row r="22" spans="1:10" ht="17.25" customHeight="1">
      <c r="A22" s="177"/>
      <c r="B22" s="62" t="s">
        <v>134</v>
      </c>
      <c r="C22" s="63" t="s">
        <v>126</v>
      </c>
      <c r="D22" s="63" t="s">
        <v>126</v>
      </c>
      <c r="E22" s="126">
        <v>350</v>
      </c>
      <c r="F22" s="118">
        <v>153.21</v>
      </c>
      <c r="G22" s="23"/>
    </row>
    <row r="23" spans="1:10" ht="15.75">
      <c r="A23" s="171"/>
      <c r="B23" s="172"/>
      <c r="C23" s="172"/>
      <c r="D23" s="172"/>
      <c r="E23" s="172"/>
      <c r="F23" s="173"/>
      <c r="G23" s="24"/>
    </row>
    <row r="24" spans="1:10" ht="23.25" customHeight="1">
      <c r="A24" s="171" t="s">
        <v>135</v>
      </c>
      <c r="B24" s="172"/>
      <c r="C24" s="172"/>
      <c r="D24" s="172"/>
      <c r="E24" s="172"/>
      <c r="F24" s="173"/>
      <c r="G24" s="24"/>
    </row>
    <row r="25" spans="1:10" ht="24" customHeight="1">
      <c r="A25" s="174" t="s">
        <v>123</v>
      </c>
      <c r="B25" s="175" t="s">
        <v>136</v>
      </c>
      <c r="C25" s="174" t="s">
        <v>126</v>
      </c>
      <c r="D25" s="125" t="s">
        <v>125</v>
      </c>
      <c r="E25" s="125">
        <v>260</v>
      </c>
      <c r="F25" s="125">
        <v>2.5</v>
      </c>
      <c r="G25" s="23"/>
    </row>
    <row r="26" spans="1:10" ht="39" customHeight="1">
      <c r="A26" s="174"/>
      <c r="B26" s="175"/>
      <c r="C26" s="174"/>
      <c r="D26" s="130" t="s">
        <v>171</v>
      </c>
      <c r="E26" s="125">
        <v>220</v>
      </c>
      <c r="F26" s="117">
        <v>10.75</v>
      </c>
      <c r="G26" s="23"/>
    </row>
    <row r="27" spans="1:10" ht="34.5" customHeight="1">
      <c r="A27" s="174"/>
      <c r="B27" s="175"/>
      <c r="C27" s="174"/>
      <c r="D27" s="130" t="s">
        <v>133</v>
      </c>
      <c r="E27" s="125">
        <v>150</v>
      </c>
      <c r="F27" s="119">
        <v>123.18</v>
      </c>
      <c r="G27" s="23"/>
    </row>
    <row r="28" spans="1:10" ht="31.5" customHeight="1">
      <c r="A28" s="130" t="s">
        <v>129</v>
      </c>
      <c r="B28" s="131" t="s">
        <v>137</v>
      </c>
      <c r="C28" s="132" t="s">
        <v>126</v>
      </c>
      <c r="D28" s="132" t="s">
        <v>126</v>
      </c>
      <c r="E28" s="125">
        <v>270</v>
      </c>
      <c r="F28" s="119">
        <v>47.85</v>
      </c>
      <c r="G28" s="23"/>
    </row>
    <row r="29" spans="1:10" ht="21.75" customHeight="1">
      <c r="A29" s="127" t="s">
        <v>138</v>
      </c>
      <c r="B29" s="128" t="s">
        <v>242</v>
      </c>
      <c r="C29" s="128"/>
      <c r="D29" s="128"/>
      <c r="E29" s="128"/>
      <c r="F29" s="129">
        <f>F7+F10</f>
        <v>22.479999999999997</v>
      </c>
      <c r="G29" s="24"/>
    </row>
    <row r="30" spans="1:10" ht="19.5" customHeight="1">
      <c r="A30" s="127" t="s">
        <v>138</v>
      </c>
      <c r="B30" s="128" t="s">
        <v>243</v>
      </c>
      <c r="C30" s="128"/>
      <c r="D30" s="128"/>
      <c r="E30" s="128"/>
      <c r="F30" s="129">
        <f>F13+F14+F15+F16+F17</f>
        <v>71.819999999999993</v>
      </c>
      <c r="G30" s="96"/>
    </row>
    <row r="31" spans="1:10" ht="23.25" customHeight="1">
      <c r="A31" s="127" t="s">
        <v>138</v>
      </c>
      <c r="B31" s="128" t="s">
        <v>244</v>
      </c>
      <c r="C31" s="128"/>
      <c r="D31" s="128"/>
      <c r="E31" s="128"/>
      <c r="F31" s="137">
        <f>F22+F20+F19</f>
        <v>197.14000000000001</v>
      </c>
      <c r="J31" s="36">
        <f>F22+F28</f>
        <v>201.06</v>
      </c>
    </row>
    <row r="32" spans="1:10" ht="18.75" customHeight="1">
      <c r="A32" s="127" t="s">
        <v>138</v>
      </c>
      <c r="B32" s="128" t="s">
        <v>245</v>
      </c>
      <c r="C32" s="128"/>
      <c r="D32" s="128"/>
      <c r="E32" s="128"/>
      <c r="F32" s="137">
        <f>F25+F26+F27+F28</f>
        <v>184.28</v>
      </c>
      <c r="J32" s="36">
        <f>F20+F26+F27</f>
        <v>161.07</v>
      </c>
    </row>
    <row r="33" spans="1:10">
      <c r="H33" s="122"/>
      <c r="J33" s="122"/>
    </row>
    <row r="34" spans="1:10">
      <c r="A34" s="12"/>
      <c r="C34" s="12"/>
      <c r="D34" s="12"/>
    </row>
    <row r="35" spans="1:10" ht="2.25" customHeight="1">
      <c r="A35" s="100"/>
      <c r="B35" s="103" t="str">
        <f>'1.1'!C20</f>
        <v>Зам. генерального директора</v>
      </c>
      <c r="C35" s="103"/>
      <c r="D35" s="101"/>
      <c r="E35" s="104"/>
      <c r="F35" s="101" t="str">
        <f>'1.1'!J20</f>
        <v>О.В. Титов</v>
      </c>
    </row>
    <row r="36" spans="1:10" hidden="1">
      <c r="A36" s="180" t="str">
        <f>'1.1'!B19</f>
        <v>Зам. генерального директора</v>
      </c>
      <c r="B36" s="180"/>
      <c r="C36" s="180"/>
      <c r="D36" s="13"/>
      <c r="E36" s="14" t="str">
        <f>'1.1'!I19</f>
        <v>О.В. Титов</v>
      </c>
      <c r="F36" s="14"/>
      <c r="G36" s="15"/>
    </row>
    <row r="37" spans="1:10" ht="15.75">
      <c r="A37" s="16"/>
      <c r="B37" s="7"/>
      <c r="C37" s="7"/>
      <c r="D37" s="7"/>
      <c r="F37" s="7"/>
      <c r="G37" s="18"/>
    </row>
    <row r="38" spans="1:10">
      <c r="A38" s="180"/>
      <c r="B38" s="180"/>
      <c r="C38" s="180"/>
      <c r="D38" s="13"/>
      <c r="E38" s="14"/>
      <c r="F38" s="181"/>
      <c r="G38" s="181"/>
    </row>
    <row r="39" spans="1:10">
      <c r="A39" s="182"/>
      <c r="B39" s="182"/>
      <c r="C39" s="17"/>
      <c r="D39" s="13"/>
      <c r="E39" s="13"/>
      <c r="F39" s="14"/>
      <c r="G39" s="15"/>
    </row>
    <row r="40" spans="1:10">
      <c r="A40" s="178"/>
      <c r="B40" s="178"/>
      <c r="C40" s="178"/>
      <c r="D40" s="13"/>
      <c r="E40" s="14"/>
      <c r="F40" s="13"/>
      <c r="G40" s="13"/>
    </row>
    <row r="41" spans="1:10">
      <c r="A41" s="179"/>
      <c r="B41" s="179"/>
      <c r="C41" s="19"/>
      <c r="D41" s="14"/>
      <c r="E41" s="14"/>
      <c r="F41" s="14"/>
      <c r="G41" s="20"/>
    </row>
    <row r="42" spans="1:10" ht="15.75">
      <c r="A42" s="21"/>
    </row>
  </sheetData>
  <mergeCells count="29">
    <mergeCell ref="A40:C40"/>
    <mergeCell ref="A41:B41"/>
    <mergeCell ref="A36:C36"/>
    <mergeCell ref="A38:C38"/>
    <mergeCell ref="F38:G38"/>
    <mergeCell ref="A39:B39"/>
    <mergeCell ref="A21:A22"/>
    <mergeCell ref="A23:F23"/>
    <mergeCell ref="A24:F24"/>
    <mergeCell ref="A25:A27"/>
    <mergeCell ref="B25:B27"/>
    <mergeCell ref="C25:C27"/>
    <mergeCell ref="A12:F12"/>
    <mergeCell ref="A13:A20"/>
    <mergeCell ref="B13:B17"/>
    <mergeCell ref="C13:C15"/>
    <mergeCell ref="C16:C17"/>
    <mergeCell ref="B18:B20"/>
    <mergeCell ref="C18:C20"/>
    <mergeCell ref="A6:A10"/>
    <mergeCell ref="B6:B10"/>
    <mergeCell ref="C6:C8"/>
    <mergeCell ref="C9:C10"/>
    <mergeCell ref="A1:G1"/>
    <mergeCell ref="A3:A4"/>
    <mergeCell ref="B3:B4"/>
    <mergeCell ref="C3:C4"/>
    <mergeCell ref="D3:D4"/>
    <mergeCell ref="E2:F2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8"/>
  <sheetViews>
    <sheetView view="pageBreakPreview" zoomScale="85" zoomScaleNormal="100" zoomScaleSheetLayoutView="85" workbookViewId="0">
      <selection activeCell="E25" sqref="E25:E27"/>
    </sheetView>
  </sheetViews>
  <sheetFormatPr defaultRowHeight="15"/>
  <cols>
    <col min="1" max="1" width="24.7109375" style="3" customWidth="1"/>
    <col min="2" max="2" width="16" style="3" customWidth="1"/>
    <col min="3" max="3" width="13.85546875" style="3" customWidth="1"/>
    <col min="4" max="4" width="16.7109375" style="3" customWidth="1"/>
    <col min="5" max="5" width="18.5703125" style="3" customWidth="1"/>
    <col min="6" max="6" width="12.85546875" style="3" hidden="1" customWidth="1"/>
    <col min="7" max="249" width="9.140625" style="3"/>
    <col min="250" max="250" width="20.5703125" style="3" customWidth="1"/>
    <col min="251" max="251" width="14.28515625" style="3" customWidth="1"/>
    <col min="252" max="252" width="13.28515625" style="3" customWidth="1"/>
    <col min="253" max="253" width="12.7109375" style="3" customWidth="1"/>
    <col min="254" max="254" width="11.140625" style="3" customWidth="1"/>
    <col min="255" max="255" width="12.85546875" style="3" customWidth="1"/>
    <col min="256" max="257" width="0.85546875" style="3" customWidth="1"/>
    <col min="258" max="505" width="9.140625" style="3"/>
    <col min="506" max="506" width="20.5703125" style="3" customWidth="1"/>
    <col min="507" max="507" width="14.28515625" style="3" customWidth="1"/>
    <col min="508" max="508" width="13.28515625" style="3" customWidth="1"/>
    <col min="509" max="509" width="12.7109375" style="3" customWidth="1"/>
    <col min="510" max="510" width="11.140625" style="3" customWidth="1"/>
    <col min="511" max="511" width="12.85546875" style="3" customWidth="1"/>
    <col min="512" max="513" width="0.85546875" style="3" customWidth="1"/>
    <col min="514" max="761" width="9.140625" style="3"/>
    <col min="762" max="762" width="20.5703125" style="3" customWidth="1"/>
    <col min="763" max="763" width="14.28515625" style="3" customWidth="1"/>
    <col min="764" max="764" width="13.28515625" style="3" customWidth="1"/>
    <col min="765" max="765" width="12.7109375" style="3" customWidth="1"/>
    <col min="766" max="766" width="11.140625" style="3" customWidth="1"/>
    <col min="767" max="767" width="12.85546875" style="3" customWidth="1"/>
    <col min="768" max="769" width="0.85546875" style="3" customWidth="1"/>
    <col min="770" max="1017" width="9.140625" style="3"/>
    <col min="1018" max="1018" width="20.5703125" style="3" customWidth="1"/>
    <col min="1019" max="1019" width="14.28515625" style="3" customWidth="1"/>
    <col min="1020" max="1020" width="13.28515625" style="3" customWidth="1"/>
    <col min="1021" max="1021" width="12.7109375" style="3" customWidth="1"/>
    <col min="1022" max="1022" width="11.140625" style="3" customWidth="1"/>
    <col min="1023" max="1023" width="12.85546875" style="3" customWidth="1"/>
    <col min="1024" max="1025" width="0.85546875" style="3" customWidth="1"/>
    <col min="1026" max="1273" width="9.140625" style="3"/>
    <col min="1274" max="1274" width="20.5703125" style="3" customWidth="1"/>
    <col min="1275" max="1275" width="14.28515625" style="3" customWidth="1"/>
    <col min="1276" max="1276" width="13.28515625" style="3" customWidth="1"/>
    <col min="1277" max="1277" width="12.7109375" style="3" customWidth="1"/>
    <col min="1278" max="1278" width="11.140625" style="3" customWidth="1"/>
    <col min="1279" max="1279" width="12.85546875" style="3" customWidth="1"/>
    <col min="1280" max="1281" width="0.85546875" style="3" customWidth="1"/>
    <col min="1282" max="1529" width="9.140625" style="3"/>
    <col min="1530" max="1530" width="20.5703125" style="3" customWidth="1"/>
    <col min="1531" max="1531" width="14.28515625" style="3" customWidth="1"/>
    <col min="1532" max="1532" width="13.28515625" style="3" customWidth="1"/>
    <col min="1533" max="1533" width="12.7109375" style="3" customWidth="1"/>
    <col min="1534" max="1534" width="11.140625" style="3" customWidth="1"/>
    <col min="1535" max="1535" width="12.85546875" style="3" customWidth="1"/>
    <col min="1536" max="1537" width="0.85546875" style="3" customWidth="1"/>
    <col min="1538" max="1785" width="9.140625" style="3"/>
    <col min="1786" max="1786" width="20.5703125" style="3" customWidth="1"/>
    <col min="1787" max="1787" width="14.28515625" style="3" customWidth="1"/>
    <col min="1788" max="1788" width="13.28515625" style="3" customWidth="1"/>
    <col min="1789" max="1789" width="12.7109375" style="3" customWidth="1"/>
    <col min="1790" max="1790" width="11.140625" style="3" customWidth="1"/>
    <col min="1791" max="1791" width="12.85546875" style="3" customWidth="1"/>
    <col min="1792" max="1793" width="0.85546875" style="3" customWidth="1"/>
    <col min="1794" max="2041" width="9.140625" style="3"/>
    <col min="2042" max="2042" width="20.5703125" style="3" customWidth="1"/>
    <col min="2043" max="2043" width="14.28515625" style="3" customWidth="1"/>
    <col min="2044" max="2044" width="13.28515625" style="3" customWidth="1"/>
    <col min="2045" max="2045" width="12.7109375" style="3" customWidth="1"/>
    <col min="2046" max="2046" width="11.140625" style="3" customWidth="1"/>
    <col min="2047" max="2047" width="12.85546875" style="3" customWidth="1"/>
    <col min="2048" max="2049" width="0.85546875" style="3" customWidth="1"/>
    <col min="2050" max="2297" width="9.140625" style="3"/>
    <col min="2298" max="2298" width="20.5703125" style="3" customWidth="1"/>
    <col min="2299" max="2299" width="14.28515625" style="3" customWidth="1"/>
    <col min="2300" max="2300" width="13.28515625" style="3" customWidth="1"/>
    <col min="2301" max="2301" width="12.7109375" style="3" customWidth="1"/>
    <col min="2302" max="2302" width="11.140625" style="3" customWidth="1"/>
    <col min="2303" max="2303" width="12.85546875" style="3" customWidth="1"/>
    <col min="2304" max="2305" width="0.85546875" style="3" customWidth="1"/>
    <col min="2306" max="2553" width="9.140625" style="3"/>
    <col min="2554" max="2554" width="20.5703125" style="3" customWidth="1"/>
    <col min="2555" max="2555" width="14.28515625" style="3" customWidth="1"/>
    <col min="2556" max="2556" width="13.28515625" style="3" customWidth="1"/>
    <col min="2557" max="2557" width="12.7109375" style="3" customWidth="1"/>
    <col min="2558" max="2558" width="11.140625" style="3" customWidth="1"/>
    <col min="2559" max="2559" width="12.85546875" style="3" customWidth="1"/>
    <col min="2560" max="2561" width="0.85546875" style="3" customWidth="1"/>
    <col min="2562" max="2809" width="9.140625" style="3"/>
    <col min="2810" max="2810" width="20.5703125" style="3" customWidth="1"/>
    <col min="2811" max="2811" width="14.28515625" style="3" customWidth="1"/>
    <col min="2812" max="2812" width="13.28515625" style="3" customWidth="1"/>
    <col min="2813" max="2813" width="12.7109375" style="3" customWidth="1"/>
    <col min="2814" max="2814" width="11.140625" style="3" customWidth="1"/>
    <col min="2815" max="2815" width="12.85546875" style="3" customWidth="1"/>
    <col min="2816" max="2817" width="0.85546875" style="3" customWidth="1"/>
    <col min="2818" max="3065" width="9.140625" style="3"/>
    <col min="3066" max="3066" width="20.5703125" style="3" customWidth="1"/>
    <col min="3067" max="3067" width="14.28515625" style="3" customWidth="1"/>
    <col min="3068" max="3068" width="13.28515625" style="3" customWidth="1"/>
    <col min="3069" max="3069" width="12.7109375" style="3" customWidth="1"/>
    <col min="3070" max="3070" width="11.140625" style="3" customWidth="1"/>
    <col min="3071" max="3071" width="12.85546875" style="3" customWidth="1"/>
    <col min="3072" max="3073" width="0.85546875" style="3" customWidth="1"/>
    <col min="3074" max="3321" width="9.140625" style="3"/>
    <col min="3322" max="3322" width="20.5703125" style="3" customWidth="1"/>
    <col min="3323" max="3323" width="14.28515625" style="3" customWidth="1"/>
    <col min="3324" max="3324" width="13.28515625" style="3" customWidth="1"/>
    <col min="3325" max="3325" width="12.7109375" style="3" customWidth="1"/>
    <col min="3326" max="3326" width="11.140625" style="3" customWidth="1"/>
    <col min="3327" max="3327" width="12.85546875" style="3" customWidth="1"/>
    <col min="3328" max="3329" width="0.85546875" style="3" customWidth="1"/>
    <col min="3330" max="3577" width="9.140625" style="3"/>
    <col min="3578" max="3578" width="20.5703125" style="3" customWidth="1"/>
    <col min="3579" max="3579" width="14.28515625" style="3" customWidth="1"/>
    <col min="3580" max="3580" width="13.28515625" style="3" customWidth="1"/>
    <col min="3581" max="3581" width="12.7109375" style="3" customWidth="1"/>
    <col min="3582" max="3582" width="11.140625" style="3" customWidth="1"/>
    <col min="3583" max="3583" width="12.85546875" style="3" customWidth="1"/>
    <col min="3584" max="3585" width="0.85546875" style="3" customWidth="1"/>
    <col min="3586" max="3833" width="9.140625" style="3"/>
    <col min="3834" max="3834" width="20.5703125" style="3" customWidth="1"/>
    <col min="3835" max="3835" width="14.28515625" style="3" customWidth="1"/>
    <col min="3836" max="3836" width="13.28515625" style="3" customWidth="1"/>
    <col min="3837" max="3837" width="12.7109375" style="3" customWidth="1"/>
    <col min="3838" max="3838" width="11.140625" style="3" customWidth="1"/>
    <col min="3839" max="3839" width="12.85546875" style="3" customWidth="1"/>
    <col min="3840" max="3841" width="0.85546875" style="3" customWidth="1"/>
    <col min="3842" max="4089" width="9.140625" style="3"/>
    <col min="4090" max="4090" width="20.5703125" style="3" customWidth="1"/>
    <col min="4091" max="4091" width="14.28515625" style="3" customWidth="1"/>
    <col min="4092" max="4092" width="13.28515625" style="3" customWidth="1"/>
    <col min="4093" max="4093" width="12.7109375" style="3" customWidth="1"/>
    <col min="4094" max="4094" width="11.140625" style="3" customWidth="1"/>
    <col min="4095" max="4095" width="12.85546875" style="3" customWidth="1"/>
    <col min="4096" max="4097" width="0.85546875" style="3" customWidth="1"/>
    <col min="4098" max="4345" width="9.140625" style="3"/>
    <col min="4346" max="4346" width="20.5703125" style="3" customWidth="1"/>
    <col min="4347" max="4347" width="14.28515625" style="3" customWidth="1"/>
    <col min="4348" max="4348" width="13.28515625" style="3" customWidth="1"/>
    <col min="4349" max="4349" width="12.7109375" style="3" customWidth="1"/>
    <col min="4350" max="4350" width="11.140625" style="3" customWidth="1"/>
    <col min="4351" max="4351" width="12.85546875" style="3" customWidth="1"/>
    <col min="4352" max="4353" width="0.85546875" style="3" customWidth="1"/>
    <col min="4354" max="4601" width="9.140625" style="3"/>
    <col min="4602" max="4602" width="20.5703125" style="3" customWidth="1"/>
    <col min="4603" max="4603" width="14.28515625" style="3" customWidth="1"/>
    <col min="4604" max="4604" width="13.28515625" style="3" customWidth="1"/>
    <col min="4605" max="4605" width="12.7109375" style="3" customWidth="1"/>
    <col min="4606" max="4606" width="11.140625" style="3" customWidth="1"/>
    <col min="4607" max="4607" width="12.85546875" style="3" customWidth="1"/>
    <col min="4608" max="4609" width="0.85546875" style="3" customWidth="1"/>
    <col min="4610" max="4857" width="9.140625" style="3"/>
    <col min="4858" max="4858" width="20.5703125" style="3" customWidth="1"/>
    <col min="4859" max="4859" width="14.28515625" style="3" customWidth="1"/>
    <col min="4860" max="4860" width="13.28515625" style="3" customWidth="1"/>
    <col min="4861" max="4861" width="12.7109375" style="3" customWidth="1"/>
    <col min="4862" max="4862" width="11.140625" style="3" customWidth="1"/>
    <col min="4863" max="4863" width="12.85546875" style="3" customWidth="1"/>
    <col min="4864" max="4865" width="0.85546875" style="3" customWidth="1"/>
    <col min="4866" max="5113" width="9.140625" style="3"/>
    <col min="5114" max="5114" width="20.5703125" style="3" customWidth="1"/>
    <col min="5115" max="5115" width="14.28515625" style="3" customWidth="1"/>
    <col min="5116" max="5116" width="13.28515625" style="3" customWidth="1"/>
    <col min="5117" max="5117" width="12.7109375" style="3" customWidth="1"/>
    <col min="5118" max="5118" width="11.140625" style="3" customWidth="1"/>
    <col min="5119" max="5119" width="12.85546875" style="3" customWidth="1"/>
    <col min="5120" max="5121" width="0.85546875" style="3" customWidth="1"/>
    <col min="5122" max="5369" width="9.140625" style="3"/>
    <col min="5370" max="5370" width="20.5703125" style="3" customWidth="1"/>
    <col min="5371" max="5371" width="14.28515625" style="3" customWidth="1"/>
    <col min="5372" max="5372" width="13.28515625" style="3" customWidth="1"/>
    <col min="5373" max="5373" width="12.7109375" style="3" customWidth="1"/>
    <col min="5374" max="5374" width="11.140625" style="3" customWidth="1"/>
    <col min="5375" max="5375" width="12.85546875" style="3" customWidth="1"/>
    <col min="5376" max="5377" width="0.85546875" style="3" customWidth="1"/>
    <col min="5378" max="5625" width="9.140625" style="3"/>
    <col min="5626" max="5626" width="20.5703125" style="3" customWidth="1"/>
    <col min="5627" max="5627" width="14.28515625" style="3" customWidth="1"/>
    <col min="5628" max="5628" width="13.28515625" style="3" customWidth="1"/>
    <col min="5629" max="5629" width="12.7109375" style="3" customWidth="1"/>
    <col min="5630" max="5630" width="11.140625" style="3" customWidth="1"/>
    <col min="5631" max="5631" width="12.85546875" style="3" customWidth="1"/>
    <col min="5632" max="5633" width="0.85546875" style="3" customWidth="1"/>
    <col min="5634" max="5881" width="9.140625" style="3"/>
    <col min="5882" max="5882" width="20.5703125" style="3" customWidth="1"/>
    <col min="5883" max="5883" width="14.28515625" style="3" customWidth="1"/>
    <col min="5884" max="5884" width="13.28515625" style="3" customWidth="1"/>
    <col min="5885" max="5885" width="12.7109375" style="3" customWidth="1"/>
    <col min="5886" max="5886" width="11.140625" style="3" customWidth="1"/>
    <col min="5887" max="5887" width="12.85546875" style="3" customWidth="1"/>
    <col min="5888" max="5889" width="0.85546875" style="3" customWidth="1"/>
    <col min="5890" max="6137" width="9.140625" style="3"/>
    <col min="6138" max="6138" width="20.5703125" style="3" customWidth="1"/>
    <col min="6139" max="6139" width="14.28515625" style="3" customWidth="1"/>
    <col min="6140" max="6140" width="13.28515625" style="3" customWidth="1"/>
    <col min="6141" max="6141" width="12.7109375" style="3" customWidth="1"/>
    <col min="6142" max="6142" width="11.140625" style="3" customWidth="1"/>
    <col min="6143" max="6143" width="12.85546875" style="3" customWidth="1"/>
    <col min="6144" max="6145" width="0.85546875" style="3" customWidth="1"/>
    <col min="6146" max="6393" width="9.140625" style="3"/>
    <col min="6394" max="6394" width="20.5703125" style="3" customWidth="1"/>
    <col min="6395" max="6395" width="14.28515625" style="3" customWidth="1"/>
    <col min="6396" max="6396" width="13.28515625" style="3" customWidth="1"/>
    <col min="6397" max="6397" width="12.7109375" style="3" customWidth="1"/>
    <col min="6398" max="6398" width="11.140625" style="3" customWidth="1"/>
    <col min="6399" max="6399" width="12.85546875" style="3" customWidth="1"/>
    <col min="6400" max="6401" width="0.85546875" style="3" customWidth="1"/>
    <col min="6402" max="6649" width="9.140625" style="3"/>
    <col min="6650" max="6650" width="20.5703125" style="3" customWidth="1"/>
    <col min="6651" max="6651" width="14.28515625" style="3" customWidth="1"/>
    <col min="6652" max="6652" width="13.28515625" style="3" customWidth="1"/>
    <col min="6653" max="6653" width="12.7109375" style="3" customWidth="1"/>
    <col min="6654" max="6654" width="11.140625" style="3" customWidth="1"/>
    <col min="6655" max="6655" width="12.85546875" style="3" customWidth="1"/>
    <col min="6656" max="6657" width="0.85546875" style="3" customWidth="1"/>
    <col min="6658" max="6905" width="9.140625" style="3"/>
    <col min="6906" max="6906" width="20.5703125" style="3" customWidth="1"/>
    <col min="6907" max="6907" width="14.28515625" style="3" customWidth="1"/>
    <col min="6908" max="6908" width="13.28515625" style="3" customWidth="1"/>
    <col min="6909" max="6909" width="12.7109375" style="3" customWidth="1"/>
    <col min="6910" max="6910" width="11.140625" style="3" customWidth="1"/>
    <col min="6911" max="6911" width="12.85546875" style="3" customWidth="1"/>
    <col min="6912" max="6913" width="0.85546875" style="3" customWidth="1"/>
    <col min="6914" max="7161" width="9.140625" style="3"/>
    <col min="7162" max="7162" width="20.5703125" style="3" customWidth="1"/>
    <col min="7163" max="7163" width="14.28515625" style="3" customWidth="1"/>
    <col min="7164" max="7164" width="13.28515625" style="3" customWidth="1"/>
    <col min="7165" max="7165" width="12.7109375" style="3" customWidth="1"/>
    <col min="7166" max="7166" width="11.140625" style="3" customWidth="1"/>
    <col min="7167" max="7167" width="12.85546875" style="3" customWidth="1"/>
    <col min="7168" max="7169" width="0.85546875" style="3" customWidth="1"/>
    <col min="7170" max="7417" width="9.140625" style="3"/>
    <col min="7418" max="7418" width="20.5703125" style="3" customWidth="1"/>
    <col min="7419" max="7419" width="14.28515625" style="3" customWidth="1"/>
    <col min="7420" max="7420" width="13.28515625" style="3" customWidth="1"/>
    <col min="7421" max="7421" width="12.7109375" style="3" customWidth="1"/>
    <col min="7422" max="7422" width="11.140625" style="3" customWidth="1"/>
    <col min="7423" max="7423" width="12.85546875" style="3" customWidth="1"/>
    <col min="7424" max="7425" width="0.85546875" style="3" customWidth="1"/>
    <col min="7426" max="7673" width="9.140625" style="3"/>
    <col min="7674" max="7674" width="20.5703125" style="3" customWidth="1"/>
    <col min="7675" max="7675" width="14.28515625" style="3" customWidth="1"/>
    <col min="7676" max="7676" width="13.28515625" style="3" customWidth="1"/>
    <col min="7677" max="7677" width="12.7109375" style="3" customWidth="1"/>
    <col min="7678" max="7678" width="11.140625" style="3" customWidth="1"/>
    <col min="7679" max="7679" width="12.85546875" style="3" customWidth="1"/>
    <col min="7680" max="7681" width="0.85546875" style="3" customWidth="1"/>
    <col min="7682" max="7929" width="9.140625" style="3"/>
    <col min="7930" max="7930" width="20.5703125" style="3" customWidth="1"/>
    <col min="7931" max="7931" width="14.28515625" style="3" customWidth="1"/>
    <col min="7932" max="7932" width="13.28515625" style="3" customWidth="1"/>
    <col min="7933" max="7933" width="12.7109375" style="3" customWidth="1"/>
    <col min="7934" max="7934" width="11.140625" style="3" customWidth="1"/>
    <col min="7935" max="7935" width="12.85546875" style="3" customWidth="1"/>
    <col min="7936" max="7937" width="0.85546875" style="3" customWidth="1"/>
    <col min="7938" max="8185" width="9.140625" style="3"/>
    <col min="8186" max="8186" width="20.5703125" style="3" customWidth="1"/>
    <col min="8187" max="8187" width="14.28515625" style="3" customWidth="1"/>
    <col min="8188" max="8188" width="13.28515625" style="3" customWidth="1"/>
    <col min="8189" max="8189" width="12.7109375" style="3" customWidth="1"/>
    <col min="8190" max="8190" width="11.140625" style="3" customWidth="1"/>
    <col min="8191" max="8191" width="12.85546875" style="3" customWidth="1"/>
    <col min="8192" max="8193" width="0.85546875" style="3" customWidth="1"/>
    <col min="8194" max="8441" width="9.140625" style="3"/>
    <col min="8442" max="8442" width="20.5703125" style="3" customWidth="1"/>
    <col min="8443" max="8443" width="14.28515625" style="3" customWidth="1"/>
    <col min="8444" max="8444" width="13.28515625" style="3" customWidth="1"/>
    <col min="8445" max="8445" width="12.7109375" style="3" customWidth="1"/>
    <col min="8446" max="8446" width="11.140625" style="3" customWidth="1"/>
    <col min="8447" max="8447" width="12.85546875" style="3" customWidth="1"/>
    <col min="8448" max="8449" width="0.85546875" style="3" customWidth="1"/>
    <col min="8450" max="8697" width="9.140625" style="3"/>
    <col min="8698" max="8698" width="20.5703125" style="3" customWidth="1"/>
    <col min="8699" max="8699" width="14.28515625" style="3" customWidth="1"/>
    <col min="8700" max="8700" width="13.28515625" style="3" customWidth="1"/>
    <col min="8701" max="8701" width="12.7109375" style="3" customWidth="1"/>
    <col min="8702" max="8702" width="11.140625" style="3" customWidth="1"/>
    <col min="8703" max="8703" width="12.85546875" style="3" customWidth="1"/>
    <col min="8704" max="8705" width="0.85546875" style="3" customWidth="1"/>
    <col min="8706" max="8953" width="9.140625" style="3"/>
    <col min="8954" max="8954" width="20.5703125" style="3" customWidth="1"/>
    <col min="8955" max="8955" width="14.28515625" style="3" customWidth="1"/>
    <col min="8956" max="8956" width="13.28515625" style="3" customWidth="1"/>
    <col min="8957" max="8957" width="12.7109375" style="3" customWidth="1"/>
    <col min="8958" max="8958" width="11.140625" style="3" customWidth="1"/>
    <col min="8959" max="8959" width="12.85546875" style="3" customWidth="1"/>
    <col min="8960" max="8961" width="0.85546875" style="3" customWidth="1"/>
    <col min="8962" max="9209" width="9.140625" style="3"/>
    <col min="9210" max="9210" width="20.5703125" style="3" customWidth="1"/>
    <col min="9211" max="9211" width="14.28515625" style="3" customWidth="1"/>
    <col min="9212" max="9212" width="13.28515625" style="3" customWidth="1"/>
    <col min="9213" max="9213" width="12.7109375" style="3" customWidth="1"/>
    <col min="9214" max="9214" width="11.140625" style="3" customWidth="1"/>
    <col min="9215" max="9215" width="12.85546875" style="3" customWidth="1"/>
    <col min="9216" max="9217" width="0.85546875" style="3" customWidth="1"/>
    <col min="9218" max="9465" width="9.140625" style="3"/>
    <col min="9466" max="9466" width="20.5703125" style="3" customWidth="1"/>
    <col min="9467" max="9467" width="14.28515625" style="3" customWidth="1"/>
    <col min="9468" max="9468" width="13.28515625" style="3" customWidth="1"/>
    <col min="9469" max="9469" width="12.7109375" style="3" customWidth="1"/>
    <col min="9470" max="9470" width="11.140625" style="3" customWidth="1"/>
    <col min="9471" max="9471" width="12.85546875" style="3" customWidth="1"/>
    <col min="9472" max="9473" width="0.85546875" style="3" customWidth="1"/>
    <col min="9474" max="9721" width="9.140625" style="3"/>
    <col min="9722" max="9722" width="20.5703125" style="3" customWidth="1"/>
    <col min="9723" max="9723" width="14.28515625" style="3" customWidth="1"/>
    <col min="9724" max="9724" width="13.28515625" style="3" customWidth="1"/>
    <col min="9725" max="9725" width="12.7109375" style="3" customWidth="1"/>
    <col min="9726" max="9726" width="11.140625" style="3" customWidth="1"/>
    <col min="9727" max="9727" width="12.85546875" style="3" customWidth="1"/>
    <col min="9728" max="9729" width="0.85546875" style="3" customWidth="1"/>
    <col min="9730" max="9977" width="9.140625" style="3"/>
    <col min="9978" max="9978" width="20.5703125" style="3" customWidth="1"/>
    <col min="9979" max="9979" width="14.28515625" style="3" customWidth="1"/>
    <col min="9980" max="9980" width="13.28515625" style="3" customWidth="1"/>
    <col min="9981" max="9981" width="12.7109375" style="3" customWidth="1"/>
    <col min="9982" max="9982" width="11.140625" style="3" customWidth="1"/>
    <col min="9983" max="9983" width="12.85546875" style="3" customWidth="1"/>
    <col min="9984" max="9985" width="0.85546875" style="3" customWidth="1"/>
    <col min="9986" max="10233" width="9.140625" style="3"/>
    <col min="10234" max="10234" width="20.5703125" style="3" customWidth="1"/>
    <col min="10235" max="10235" width="14.28515625" style="3" customWidth="1"/>
    <col min="10236" max="10236" width="13.28515625" style="3" customWidth="1"/>
    <col min="10237" max="10237" width="12.7109375" style="3" customWidth="1"/>
    <col min="10238" max="10238" width="11.140625" style="3" customWidth="1"/>
    <col min="10239" max="10239" width="12.85546875" style="3" customWidth="1"/>
    <col min="10240" max="10241" width="0.85546875" style="3" customWidth="1"/>
    <col min="10242" max="10489" width="9.140625" style="3"/>
    <col min="10490" max="10490" width="20.5703125" style="3" customWidth="1"/>
    <col min="10491" max="10491" width="14.28515625" style="3" customWidth="1"/>
    <col min="10492" max="10492" width="13.28515625" style="3" customWidth="1"/>
    <col min="10493" max="10493" width="12.7109375" style="3" customWidth="1"/>
    <col min="10494" max="10494" width="11.140625" style="3" customWidth="1"/>
    <col min="10495" max="10495" width="12.85546875" style="3" customWidth="1"/>
    <col min="10496" max="10497" width="0.85546875" style="3" customWidth="1"/>
    <col min="10498" max="10745" width="9.140625" style="3"/>
    <col min="10746" max="10746" width="20.5703125" style="3" customWidth="1"/>
    <col min="10747" max="10747" width="14.28515625" style="3" customWidth="1"/>
    <col min="10748" max="10748" width="13.28515625" style="3" customWidth="1"/>
    <col min="10749" max="10749" width="12.7109375" style="3" customWidth="1"/>
    <col min="10750" max="10750" width="11.140625" style="3" customWidth="1"/>
    <col min="10751" max="10751" width="12.85546875" style="3" customWidth="1"/>
    <col min="10752" max="10753" width="0.85546875" style="3" customWidth="1"/>
    <col min="10754" max="11001" width="9.140625" style="3"/>
    <col min="11002" max="11002" width="20.5703125" style="3" customWidth="1"/>
    <col min="11003" max="11003" width="14.28515625" style="3" customWidth="1"/>
    <col min="11004" max="11004" width="13.28515625" style="3" customWidth="1"/>
    <col min="11005" max="11005" width="12.7109375" style="3" customWidth="1"/>
    <col min="11006" max="11006" width="11.140625" style="3" customWidth="1"/>
    <col min="11007" max="11007" width="12.85546875" style="3" customWidth="1"/>
    <col min="11008" max="11009" width="0.85546875" style="3" customWidth="1"/>
    <col min="11010" max="11257" width="9.140625" style="3"/>
    <col min="11258" max="11258" width="20.5703125" style="3" customWidth="1"/>
    <col min="11259" max="11259" width="14.28515625" style="3" customWidth="1"/>
    <col min="11260" max="11260" width="13.28515625" style="3" customWidth="1"/>
    <col min="11261" max="11261" width="12.7109375" style="3" customWidth="1"/>
    <col min="11262" max="11262" width="11.140625" style="3" customWidth="1"/>
    <col min="11263" max="11263" width="12.85546875" style="3" customWidth="1"/>
    <col min="11264" max="11265" width="0.85546875" style="3" customWidth="1"/>
    <col min="11266" max="11513" width="9.140625" style="3"/>
    <col min="11514" max="11514" width="20.5703125" style="3" customWidth="1"/>
    <col min="11515" max="11515" width="14.28515625" style="3" customWidth="1"/>
    <col min="11516" max="11516" width="13.28515625" style="3" customWidth="1"/>
    <col min="11517" max="11517" width="12.7109375" style="3" customWidth="1"/>
    <col min="11518" max="11518" width="11.140625" style="3" customWidth="1"/>
    <col min="11519" max="11519" width="12.85546875" style="3" customWidth="1"/>
    <col min="11520" max="11521" width="0.85546875" style="3" customWidth="1"/>
    <col min="11522" max="11769" width="9.140625" style="3"/>
    <col min="11770" max="11770" width="20.5703125" style="3" customWidth="1"/>
    <col min="11771" max="11771" width="14.28515625" style="3" customWidth="1"/>
    <col min="11772" max="11772" width="13.28515625" style="3" customWidth="1"/>
    <col min="11773" max="11773" width="12.7109375" style="3" customWidth="1"/>
    <col min="11774" max="11774" width="11.140625" style="3" customWidth="1"/>
    <col min="11775" max="11775" width="12.85546875" style="3" customWidth="1"/>
    <col min="11776" max="11777" width="0.85546875" style="3" customWidth="1"/>
    <col min="11778" max="12025" width="9.140625" style="3"/>
    <col min="12026" max="12026" width="20.5703125" style="3" customWidth="1"/>
    <col min="12027" max="12027" width="14.28515625" style="3" customWidth="1"/>
    <col min="12028" max="12028" width="13.28515625" style="3" customWidth="1"/>
    <col min="12029" max="12029" width="12.7109375" style="3" customWidth="1"/>
    <col min="12030" max="12030" width="11.140625" style="3" customWidth="1"/>
    <col min="12031" max="12031" width="12.85546875" style="3" customWidth="1"/>
    <col min="12032" max="12033" width="0.85546875" style="3" customWidth="1"/>
    <col min="12034" max="12281" width="9.140625" style="3"/>
    <col min="12282" max="12282" width="20.5703125" style="3" customWidth="1"/>
    <col min="12283" max="12283" width="14.28515625" style="3" customWidth="1"/>
    <col min="12284" max="12284" width="13.28515625" style="3" customWidth="1"/>
    <col min="12285" max="12285" width="12.7109375" style="3" customWidth="1"/>
    <col min="12286" max="12286" width="11.140625" style="3" customWidth="1"/>
    <col min="12287" max="12287" width="12.85546875" style="3" customWidth="1"/>
    <col min="12288" max="12289" width="0.85546875" style="3" customWidth="1"/>
    <col min="12290" max="12537" width="9.140625" style="3"/>
    <col min="12538" max="12538" width="20.5703125" style="3" customWidth="1"/>
    <col min="12539" max="12539" width="14.28515625" style="3" customWidth="1"/>
    <col min="12540" max="12540" width="13.28515625" style="3" customWidth="1"/>
    <col min="12541" max="12541" width="12.7109375" style="3" customWidth="1"/>
    <col min="12542" max="12542" width="11.140625" style="3" customWidth="1"/>
    <col min="12543" max="12543" width="12.85546875" style="3" customWidth="1"/>
    <col min="12544" max="12545" width="0.85546875" style="3" customWidth="1"/>
    <col min="12546" max="12793" width="9.140625" style="3"/>
    <col min="12794" max="12794" width="20.5703125" style="3" customWidth="1"/>
    <col min="12795" max="12795" width="14.28515625" style="3" customWidth="1"/>
    <col min="12796" max="12796" width="13.28515625" style="3" customWidth="1"/>
    <col min="12797" max="12797" width="12.7109375" style="3" customWidth="1"/>
    <col min="12798" max="12798" width="11.140625" style="3" customWidth="1"/>
    <col min="12799" max="12799" width="12.85546875" style="3" customWidth="1"/>
    <col min="12800" max="12801" width="0.85546875" style="3" customWidth="1"/>
    <col min="12802" max="13049" width="9.140625" style="3"/>
    <col min="13050" max="13050" width="20.5703125" style="3" customWidth="1"/>
    <col min="13051" max="13051" width="14.28515625" style="3" customWidth="1"/>
    <col min="13052" max="13052" width="13.28515625" style="3" customWidth="1"/>
    <col min="13053" max="13053" width="12.7109375" style="3" customWidth="1"/>
    <col min="13054" max="13054" width="11.140625" style="3" customWidth="1"/>
    <col min="13055" max="13055" width="12.85546875" style="3" customWidth="1"/>
    <col min="13056" max="13057" width="0.85546875" style="3" customWidth="1"/>
    <col min="13058" max="13305" width="9.140625" style="3"/>
    <col min="13306" max="13306" width="20.5703125" style="3" customWidth="1"/>
    <col min="13307" max="13307" width="14.28515625" style="3" customWidth="1"/>
    <col min="13308" max="13308" width="13.28515625" style="3" customWidth="1"/>
    <col min="13309" max="13309" width="12.7109375" style="3" customWidth="1"/>
    <col min="13310" max="13310" width="11.140625" style="3" customWidth="1"/>
    <col min="13311" max="13311" width="12.85546875" style="3" customWidth="1"/>
    <col min="13312" max="13313" width="0.85546875" style="3" customWidth="1"/>
    <col min="13314" max="13561" width="9.140625" style="3"/>
    <col min="13562" max="13562" width="20.5703125" style="3" customWidth="1"/>
    <col min="13563" max="13563" width="14.28515625" style="3" customWidth="1"/>
    <col min="13564" max="13564" width="13.28515625" style="3" customWidth="1"/>
    <col min="13565" max="13565" width="12.7109375" style="3" customWidth="1"/>
    <col min="13566" max="13566" width="11.140625" style="3" customWidth="1"/>
    <col min="13567" max="13567" width="12.85546875" style="3" customWidth="1"/>
    <col min="13568" max="13569" width="0.85546875" style="3" customWidth="1"/>
    <col min="13570" max="13817" width="9.140625" style="3"/>
    <col min="13818" max="13818" width="20.5703125" style="3" customWidth="1"/>
    <col min="13819" max="13819" width="14.28515625" style="3" customWidth="1"/>
    <col min="13820" max="13820" width="13.28515625" style="3" customWidth="1"/>
    <col min="13821" max="13821" width="12.7109375" style="3" customWidth="1"/>
    <col min="13822" max="13822" width="11.140625" style="3" customWidth="1"/>
    <col min="13823" max="13823" width="12.85546875" style="3" customWidth="1"/>
    <col min="13824" max="13825" width="0.85546875" style="3" customWidth="1"/>
    <col min="13826" max="14073" width="9.140625" style="3"/>
    <col min="14074" max="14074" width="20.5703125" style="3" customWidth="1"/>
    <col min="14075" max="14075" width="14.28515625" style="3" customWidth="1"/>
    <col min="14076" max="14076" width="13.28515625" style="3" customWidth="1"/>
    <col min="14077" max="14077" width="12.7109375" style="3" customWidth="1"/>
    <col min="14078" max="14078" width="11.140625" style="3" customWidth="1"/>
    <col min="14079" max="14079" width="12.85546875" style="3" customWidth="1"/>
    <col min="14080" max="14081" width="0.85546875" style="3" customWidth="1"/>
    <col min="14082" max="14329" width="9.140625" style="3"/>
    <col min="14330" max="14330" width="20.5703125" style="3" customWidth="1"/>
    <col min="14331" max="14331" width="14.28515625" style="3" customWidth="1"/>
    <col min="14332" max="14332" width="13.28515625" style="3" customWidth="1"/>
    <col min="14333" max="14333" width="12.7109375" style="3" customWidth="1"/>
    <col min="14334" max="14334" width="11.140625" style="3" customWidth="1"/>
    <col min="14335" max="14335" width="12.85546875" style="3" customWidth="1"/>
    <col min="14336" max="14337" width="0.85546875" style="3" customWidth="1"/>
    <col min="14338" max="14585" width="9.140625" style="3"/>
    <col min="14586" max="14586" width="20.5703125" style="3" customWidth="1"/>
    <col min="14587" max="14587" width="14.28515625" style="3" customWidth="1"/>
    <col min="14588" max="14588" width="13.28515625" style="3" customWidth="1"/>
    <col min="14589" max="14589" width="12.7109375" style="3" customWidth="1"/>
    <col min="14590" max="14590" width="11.140625" style="3" customWidth="1"/>
    <col min="14591" max="14591" width="12.85546875" style="3" customWidth="1"/>
    <col min="14592" max="14593" width="0.85546875" style="3" customWidth="1"/>
    <col min="14594" max="14841" width="9.140625" style="3"/>
    <col min="14842" max="14842" width="20.5703125" style="3" customWidth="1"/>
    <col min="14843" max="14843" width="14.28515625" style="3" customWidth="1"/>
    <col min="14844" max="14844" width="13.28515625" style="3" customWidth="1"/>
    <col min="14845" max="14845" width="12.7109375" style="3" customWidth="1"/>
    <col min="14846" max="14846" width="11.140625" style="3" customWidth="1"/>
    <col min="14847" max="14847" width="12.85546875" style="3" customWidth="1"/>
    <col min="14848" max="14849" width="0.85546875" style="3" customWidth="1"/>
    <col min="14850" max="15097" width="9.140625" style="3"/>
    <col min="15098" max="15098" width="20.5703125" style="3" customWidth="1"/>
    <col min="15099" max="15099" width="14.28515625" style="3" customWidth="1"/>
    <col min="15100" max="15100" width="13.28515625" style="3" customWidth="1"/>
    <col min="15101" max="15101" width="12.7109375" style="3" customWidth="1"/>
    <col min="15102" max="15102" width="11.140625" style="3" customWidth="1"/>
    <col min="15103" max="15103" width="12.85546875" style="3" customWidth="1"/>
    <col min="15104" max="15105" width="0.85546875" style="3" customWidth="1"/>
    <col min="15106" max="15353" width="9.140625" style="3"/>
    <col min="15354" max="15354" width="20.5703125" style="3" customWidth="1"/>
    <col min="15355" max="15355" width="14.28515625" style="3" customWidth="1"/>
    <col min="15356" max="15356" width="13.28515625" style="3" customWidth="1"/>
    <col min="15357" max="15357" width="12.7109375" style="3" customWidth="1"/>
    <col min="15358" max="15358" width="11.140625" style="3" customWidth="1"/>
    <col min="15359" max="15359" width="12.85546875" style="3" customWidth="1"/>
    <col min="15360" max="15361" width="0.85546875" style="3" customWidth="1"/>
    <col min="15362" max="15609" width="9.140625" style="3"/>
    <col min="15610" max="15610" width="20.5703125" style="3" customWidth="1"/>
    <col min="15611" max="15611" width="14.28515625" style="3" customWidth="1"/>
    <col min="15612" max="15612" width="13.28515625" style="3" customWidth="1"/>
    <col min="15613" max="15613" width="12.7109375" style="3" customWidth="1"/>
    <col min="15614" max="15614" width="11.140625" style="3" customWidth="1"/>
    <col min="15615" max="15615" width="12.85546875" style="3" customWidth="1"/>
    <col min="15616" max="15617" width="0.85546875" style="3" customWidth="1"/>
    <col min="15618" max="15865" width="9.140625" style="3"/>
    <col min="15866" max="15866" width="20.5703125" style="3" customWidth="1"/>
    <col min="15867" max="15867" width="14.28515625" style="3" customWidth="1"/>
    <col min="15868" max="15868" width="13.28515625" style="3" customWidth="1"/>
    <col min="15869" max="15869" width="12.7109375" style="3" customWidth="1"/>
    <col min="15870" max="15870" width="11.140625" style="3" customWidth="1"/>
    <col min="15871" max="15871" width="12.85546875" style="3" customWidth="1"/>
    <col min="15872" max="15873" width="0.85546875" style="3" customWidth="1"/>
    <col min="15874" max="16121" width="9.140625" style="3"/>
    <col min="16122" max="16122" width="20.5703125" style="3" customWidth="1"/>
    <col min="16123" max="16123" width="14.28515625" style="3" customWidth="1"/>
    <col min="16124" max="16124" width="13.28515625" style="3" customWidth="1"/>
    <col min="16125" max="16125" width="12.7109375" style="3" customWidth="1"/>
    <col min="16126" max="16126" width="11.140625" style="3" customWidth="1"/>
    <col min="16127" max="16127" width="12.85546875" style="3" customWidth="1"/>
    <col min="16128" max="16129" width="0.85546875" style="3" customWidth="1"/>
    <col min="16130" max="16384" width="9.140625" style="3"/>
  </cols>
  <sheetData>
    <row r="1" spans="1:6" ht="61.5" customHeight="1">
      <c r="A1" s="183" t="s">
        <v>260</v>
      </c>
      <c r="B1" s="183"/>
      <c r="C1" s="183"/>
      <c r="D1" s="183"/>
      <c r="E1" s="183"/>
      <c r="F1" s="183"/>
    </row>
    <row r="2" spans="1:6" ht="3.75" hidden="1" customHeight="1">
      <c r="A2" s="25"/>
      <c r="B2" s="25"/>
      <c r="C2" s="25"/>
      <c r="D2" s="25"/>
      <c r="E2" s="25"/>
      <c r="F2" s="25"/>
    </row>
    <row r="3" spans="1:6" ht="20.25" hidden="1" customHeight="1">
      <c r="A3" s="25"/>
      <c r="B3" s="25"/>
      <c r="C3" s="25"/>
      <c r="D3" s="187" t="s">
        <v>181</v>
      </c>
      <c r="E3" s="188"/>
      <c r="F3" s="25"/>
    </row>
    <row r="4" spans="1:6" ht="60">
      <c r="A4" s="167" t="s">
        <v>96</v>
      </c>
      <c r="B4" s="167" t="s">
        <v>97</v>
      </c>
      <c r="C4" s="167" t="s">
        <v>113</v>
      </c>
      <c r="D4" s="86" t="s">
        <v>139</v>
      </c>
      <c r="E4" s="86" t="s">
        <v>140</v>
      </c>
      <c r="F4" s="4" t="s">
        <v>118</v>
      </c>
    </row>
    <row r="5" spans="1:6" ht="29.25" customHeight="1">
      <c r="A5" s="168"/>
      <c r="B5" s="168"/>
      <c r="C5" s="168"/>
      <c r="D5" s="86" t="s">
        <v>141</v>
      </c>
      <c r="E5" s="86" t="s">
        <v>142</v>
      </c>
      <c r="F5" s="4" t="s">
        <v>121</v>
      </c>
    </row>
    <row r="6" spans="1:6" ht="15.75">
      <c r="A6" s="87">
        <v>1</v>
      </c>
      <c r="B6" s="87">
        <f>+A6+1</f>
        <v>2</v>
      </c>
      <c r="C6" s="87">
        <f>+B6+1</f>
        <v>3</v>
      </c>
      <c r="D6" s="87">
        <f>+C6+1</f>
        <v>4</v>
      </c>
      <c r="E6" s="87">
        <f>+D6+1</f>
        <v>5</v>
      </c>
      <c r="F6" s="22" t="s">
        <v>143</v>
      </c>
    </row>
    <row r="7" spans="1:6" ht="30.75" customHeight="1">
      <c r="A7" s="184" t="s">
        <v>144</v>
      </c>
      <c r="B7" s="177" t="s">
        <v>145</v>
      </c>
      <c r="C7" s="86" t="s">
        <v>146</v>
      </c>
      <c r="D7" s="85">
        <v>105</v>
      </c>
      <c r="E7" s="89">
        <v>4</v>
      </c>
      <c r="F7" s="28"/>
    </row>
    <row r="8" spans="1:6" ht="24" customHeight="1">
      <c r="A8" s="185"/>
      <c r="B8" s="186"/>
      <c r="C8" s="86">
        <v>35</v>
      </c>
      <c r="D8" s="85">
        <v>75</v>
      </c>
      <c r="E8" s="90">
        <v>3</v>
      </c>
      <c r="F8" s="28"/>
    </row>
    <row r="9" spans="1:6" ht="36.75" customHeight="1">
      <c r="A9" s="190" t="s">
        <v>147</v>
      </c>
      <c r="B9" s="190" t="s">
        <v>148</v>
      </c>
      <c r="C9" s="86" t="s">
        <v>146</v>
      </c>
      <c r="D9" s="85">
        <v>7.8</v>
      </c>
      <c r="E9" s="90">
        <v>8</v>
      </c>
      <c r="F9" s="28"/>
    </row>
    <row r="10" spans="1:6" ht="24" customHeight="1">
      <c r="A10" s="190"/>
      <c r="B10" s="190"/>
      <c r="C10" s="86">
        <v>35</v>
      </c>
      <c r="D10" s="85">
        <v>2.1</v>
      </c>
      <c r="E10" s="90">
        <v>7</v>
      </c>
      <c r="F10" s="28"/>
    </row>
    <row r="11" spans="1:6" ht="27.75" customHeight="1">
      <c r="A11" s="190"/>
      <c r="B11" s="168"/>
      <c r="C11" s="91" t="s">
        <v>149</v>
      </c>
      <c r="D11" s="92">
        <v>1</v>
      </c>
      <c r="E11" s="90">
        <v>13</v>
      </c>
      <c r="F11" s="28"/>
    </row>
    <row r="12" spans="1:6" ht="27" customHeight="1">
      <c r="A12" s="167" t="s">
        <v>150</v>
      </c>
      <c r="B12" s="190" t="s">
        <v>151</v>
      </c>
      <c r="C12" s="86" t="s">
        <v>146</v>
      </c>
      <c r="D12" s="85">
        <v>26</v>
      </c>
      <c r="E12" s="90" t="s">
        <v>126</v>
      </c>
      <c r="F12" s="31"/>
    </row>
    <row r="13" spans="1:6" ht="18.75" customHeight="1">
      <c r="A13" s="190"/>
      <c r="B13" s="190"/>
      <c r="C13" s="86">
        <v>35</v>
      </c>
      <c r="D13" s="85">
        <v>11</v>
      </c>
      <c r="E13" s="90" t="s">
        <v>126</v>
      </c>
      <c r="F13" s="31"/>
    </row>
    <row r="14" spans="1:6" ht="27" customHeight="1">
      <c r="A14" s="168"/>
      <c r="B14" s="168"/>
      <c r="C14" s="91" t="s">
        <v>149</v>
      </c>
      <c r="D14" s="85">
        <v>5.5</v>
      </c>
      <c r="E14" s="90" t="s">
        <v>126</v>
      </c>
      <c r="F14" s="31"/>
    </row>
    <row r="15" spans="1:6" ht="36" customHeight="1">
      <c r="A15" s="190" t="s">
        <v>152</v>
      </c>
      <c r="B15" s="190" t="s">
        <v>151</v>
      </c>
      <c r="C15" s="86" t="s">
        <v>146</v>
      </c>
      <c r="D15" s="86">
        <v>14</v>
      </c>
      <c r="E15" s="90"/>
      <c r="F15" s="31"/>
    </row>
    <row r="16" spans="1:6" ht="28.5" customHeight="1">
      <c r="A16" s="190"/>
      <c r="B16" s="190"/>
      <c r="C16" s="86">
        <v>35</v>
      </c>
      <c r="D16" s="86">
        <v>6.4</v>
      </c>
      <c r="E16" s="90">
        <v>9</v>
      </c>
      <c r="F16" s="28"/>
    </row>
    <row r="17" spans="1:6" ht="34.5" customHeight="1">
      <c r="A17" s="168"/>
      <c r="B17" s="168"/>
      <c r="C17" s="91" t="s">
        <v>149</v>
      </c>
      <c r="D17" s="86">
        <v>3.1</v>
      </c>
      <c r="E17" s="90">
        <v>261</v>
      </c>
      <c r="F17" s="28"/>
    </row>
    <row r="18" spans="1:6" ht="27" customHeight="1">
      <c r="A18" s="167" t="s">
        <v>153</v>
      </c>
      <c r="B18" s="190" t="s">
        <v>148</v>
      </c>
      <c r="C18" s="86" t="s">
        <v>146</v>
      </c>
      <c r="D18" s="86">
        <v>9.5</v>
      </c>
      <c r="E18" s="90">
        <v>8</v>
      </c>
      <c r="F18" s="28"/>
    </row>
    <row r="19" spans="1:6" ht="27" customHeight="1">
      <c r="A19" s="168"/>
      <c r="B19" s="168"/>
      <c r="C19" s="86">
        <v>35</v>
      </c>
      <c r="D19" s="86">
        <v>4.7</v>
      </c>
      <c r="E19" s="90">
        <v>2</v>
      </c>
      <c r="F19" s="28"/>
    </row>
    <row r="20" spans="1:6" ht="26.25" customHeight="1">
      <c r="A20" s="86" t="s">
        <v>154</v>
      </c>
      <c r="B20" s="86" t="s">
        <v>155</v>
      </c>
      <c r="C20" s="93" t="s">
        <v>149</v>
      </c>
      <c r="D20" s="86">
        <v>2.2999999999999998</v>
      </c>
      <c r="E20" s="90">
        <v>518</v>
      </c>
      <c r="F20" s="28"/>
    </row>
    <row r="21" spans="1:6" ht="38.25" customHeight="1">
      <c r="A21" s="86" t="s">
        <v>156</v>
      </c>
      <c r="B21" s="86" t="s">
        <v>155</v>
      </c>
      <c r="C21" s="93" t="s">
        <v>149</v>
      </c>
      <c r="D21" s="86">
        <v>26</v>
      </c>
      <c r="E21" s="89" t="s">
        <v>126</v>
      </c>
      <c r="F21" s="30"/>
    </row>
    <row r="22" spans="1:6" ht="27.75" customHeight="1">
      <c r="A22" s="86" t="s">
        <v>157</v>
      </c>
      <c r="B22" s="86" t="s">
        <v>155</v>
      </c>
      <c r="C22" s="93" t="s">
        <v>149</v>
      </c>
      <c r="D22" s="86">
        <v>48</v>
      </c>
      <c r="E22" s="89" t="s">
        <v>126</v>
      </c>
      <c r="F22" s="30" t="s">
        <v>126</v>
      </c>
    </row>
    <row r="23" spans="1:6" ht="31.5" customHeight="1">
      <c r="A23" s="190" t="s">
        <v>158</v>
      </c>
      <c r="B23" s="190" t="s">
        <v>159</v>
      </c>
      <c r="C23" s="88">
        <v>35</v>
      </c>
      <c r="D23" s="88">
        <v>2.4</v>
      </c>
      <c r="E23" s="89" t="s">
        <v>126</v>
      </c>
      <c r="F23" s="30" t="s">
        <v>126</v>
      </c>
    </row>
    <row r="24" spans="1:6" ht="33" customHeight="1">
      <c r="A24" s="168"/>
      <c r="B24" s="168"/>
      <c r="C24" s="93" t="s">
        <v>149</v>
      </c>
      <c r="D24" s="86">
        <v>2.4</v>
      </c>
      <c r="E24" s="90" t="s">
        <v>126</v>
      </c>
      <c r="F24" s="31" t="s">
        <v>126</v>
      </c>
    </row>
    <row r="25" spans="1:6" ht="31.5" customHeight="1">
      <c r="A25" s="86" t="s">
        <v>160</v>
      </c>
      <c r="B25" s="86" t="s">
        <v>161</v>
      </c>
      <c r="C25" s="93" t="s">
        <v>149</v>
      </c>
      <c r="D25" s="86">
        <v>2.5</v>
      </c>
      <c r="E25" s="89">
        <v>2</v>
      </c>
      <c r="F25" s="28"/>
    </row>
    <row r="26" spans="1:6" ht="31.5" customHeight="1">
      <c r="A26" s="86" t="s">
        <v>162</v>
      </c>
      <c r="B26" s="86" t="s">
        <v>163</v>
      </c>
      <c r="C26" s="93" t="s">
        <v>149</v>
      </c>
      <c r="D26" s="86">
        <v>2.2999999999999998</v>
      </c>
      <c r="E26" s="90">
        <v>98</v>
      </c>
      <c r="F26" s="28"/>
    </row>
    <row r="27" spans="1:6" ht="36.75" customHeight="1">
      <c r="A27" s="86" t="s">
        <v>164</v>
      </c>
      <c r="B27" s="86" t="s">
        <v>163</v>
      </c>
      <c r="C27" s="93" t="s">
        <v>149</v>
      </c>
      <c r="D27" s="86">
        <v>3</v>
      </c>
      <c r="E27" s="90">
        <v>86</v>
      </c>
      <c r="F27" s="28"/>
    </row>
    <row r="28" spans="1:6" ht="39.75" customHeight="1">
      <c r="A28" s="86" t="s">
        <v>165</v>
      </c>
      <c r="B28" s="86" t="s">
        <v>166</v>
      </c>
      <c r="C28" s="86">
        <v>35</v>
      </c>
      <c r="D28" s="86">
        <v>3.5</v>
      </c>
      <c r="E28" s="89" t="s">
        <v>126</v>
      </c>
      <c r="F28" s="30"/>
    </row>
    <row r="29" spans="1:6" hidden="1">
      <c r="A29" s="191" t="s">
        <v>167</v>
      </c>
      <c r="B29" s="192"/>
      <c r="C29" s="98" t="s">
        <v>30</v>
      </c>
      <c r="D29" s="97" t="s">
        <v>126</v>
      </c>
      <c r="E29" s="94"/>
      <c r="F29" s="33"/>
    </row>
    <row r="30" spans="1:6" hidden="1">
      <c r="A30" s="193"/>
      <c r="B30" s="194"/>
      <c r="C30" s="98" t="s">
        <v>31</v>
      </c>
      <c r="D30" s="97" t="s">
        <v>126</v>
      </c>
      <c r="E30" s="94"/>
      <c r="F30" s="30" t="s">
        <v>126</v>
      </c>
    </row>
    <row r="31" spans="1:6" ht="15.75" hidden="1">
      <c r="A31" s="193"/>
      <c r="B31" s="194"/>
      <c r="C31" s="98" t="s">
        <v>32</v>
      </c>
      <c r="D31" s="97" t="s">
        <v>126</v>
      </c>
      <c r="E31" s="94"/>
      <c r="F31" s="26"/>
    </row>
    <row r="32" spans="1:6" ht="15.75" hidden="1">
      <c r="A32" s="195"/>
      <c r="B32" s="196"/>
      <c r="C32" s="98" t="s">
        <v>33</v>
      </c>
      <c r="D32" s="97" t="s">
        <v>126</v>
      </c>
      <c r="E32" s="94"/>
      <c r="F32" s="26"/>
    </row>
    <row r="33" spans="1:6" ht="15.75">
      <c r="A33" s="189"/>
      <c r="B33" s="189"/>
      <c r="C33" s="189"/>
      <c r="D33" s="189"/>
      <c r="E33" s="189"/>
      <c r="F33" s="189"/>
    </row>
    <row r="35" spans="1:6" ht="1.5" customHeight="1"/>
    <row r="36" spans="1:6" ht="15.75" hidden="1">
      <c r="A36" s="7" t="str">
        <f>'1.1'!B19</f>
        <v>Зам. генерального директора</v>
      </c>
      <c r="B36" s="7"/>
      <c r="C36" s="7"/>
      <c r="D36" s="7" t="str">
        <f>'1.1'!I19</f>
        <v>О.В. Титов</v>
      </c>
    </row>
    <row r="37" spans="1:6" ht="18.75">
      <c r="A37" s="39"/>
      <c r="B37" s="39"/>
      <c r="C37" s="39"/>
      <c r="D37" s="39"/>
      <c r="E37" s="39"/>
    </row>
    <row r="38" spans="1:6" ht="15.75">
      <c r="A38" s="103" t="str">
        <f>'1.1'!C20</f>
        <v>Зам. генерального директора</v>
      </c>
      <c r="B38" s="100"/>
      <c r="C38" s="101"/>
      <c r="D38" s="100"/>
      <c r="E38" s="101" t="str">
        <f>'1.1'!J20</f>
        <v>О.В. Титов</v>
      </c>
    </row>
  </sheetData>
  <mergeCells count="19">
    <mergeCell ref="A33:F33"/>
    <mergeCell ref="A9:A11"/>
    <mergeCell ref="B9:B11"/>
    <mergeCell ref="A12:A14"/>
    <mergeCell ref="B12:B14"/>
    <mergeCell ref="A15:A17"/>
    <mergeCell ref="B15:B17"/>
    <mergeCell ref="A18:A19"/>
    <mergeCell ref="B18:B19"/>
    <mergeCell ref="A23:A24"/>
    <mergeCell ref="B23:B24"/>
    <mergeCell ref="A29:B32"/>
    <mergeCell ref="A1:F1"/>
    <mergeCell ref="A4:A5"/>
    <mergeCell ref="B4:B5"/>
    <mergeCell ref="C4:C5"/>
    <mergeCell ref="A7:A8"/>
    <mergeCell ref="B7:B8"/>
    <mergeCell ref="D3:E3"/>
  </mergeCells>
  <pageMargins left="0.9055118110236221" right="0.31496062992125984" top="0.39370078740157483" bottom="0.35433070866141736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E35"/>
  <sheetViews>
    <sheetView view="pageBreakPreview" topLeftCell="A13" zoomScaleNormal="85" zoomScaleSheetLayoutView="100" workbookViewId="0">
      <selection activeCell="C31" sqref="C31"/>
    </sheetView>
  </sheetViews>
  <sheetFormatPr defaultRowHeight="15"/>
  <cols>
    <col min="1" max="1" width="4.7109375" style="1" customWidth="1"/>
    <col min="2" max="2" width="37.85546875" style="1" customWidth="1"/>
    <col min="3" max="3" width="13.7109375" style="1" customWidth="1"/>
    <col min="4" max="4" width="14.140625" style="1" customWidth="1"/>
    <col min="5" max="5" width="16.5703125" style="1" customWidth="1"/>
    <col min="6" max="16384" width="9.140625" style="1"/>
  </cols>
  <sheetData>
    <row r="1" spans="1:5" ht="20.25" customHeight="1">
      <c r="B1" s="134" t="str">
        <f>'2.2'!C1</f>
        <v>2. Информация о качестве услуг по передаче электрической энергии</v>
      </c>
    </row>
    <row r="2" spans="1:5" ht="30.75" customHeight="1">
      <c r="A2" s="200" t="s">
        <v>235</v>
      </c>
      <c r="B2" s="200"/>
      <c r="C2" s="200"/>
      <c r="D2" s="200"/>
      <c r="E2" s="200"/>
    </row>
    <row r="3" spans="1:5" ht="20.25" customHeight="1">
      <c r="A3" s="43"/>
      <c r="B3" s="43"/>
      <c r="C3" s="43"/>
      <c r="D3" s="43"/>
      <c r="E3" s="67" t="s">
        <v>185</v>
      </c>
    </row>
    <row r="4" spans="1:5" ht="22.5" customHeight="1">
      <c r="A4" s="197" t="s">
        <v>0</v>
      </c>
      <c r="B4" s="197" t="s">
        <v>1</v>
      </c>
      <c r="C4" s="197" t="s">
        <v>2</v>
      </c>
      <c r="D4" s="197"/>
      <c r="E4" s="197"/>
    </row>
    <row r="5" spans="1:5" ht="39.75" customHeight="1">
      <c r="A5" s="197"/>
      <c r="B5" s="197"/>
      <c r="C5" s="44">
        <v>2022</v>
      </c>
      <c r="D5" s="44">
        <v>2023</v>
      </c>
      <c r="E5" s="44" t="s">
        <v>3</v>
      </c>
    </row>
    <row r="6" spans="1:5" ht="20.25" customHeight="1">
      <c r="A6" s="44">
        <v>1</v>
      </c>
      <c r="B6" s="44">
        <v>2</v>
      </c>
      <c r="C6" s="44">
        <v>3</v>
      </c>
      <c r="D6" s="44">
        <v>4</v>
      </c>
      <c r="E6" s="44">
        <v>5</v>
      </c>
    </row>
    <row r="7" spans="1:5" ht="42.75" customHeight="1">
      <c r="A7" s="45">
        <v>1</v>
      </c>
      <c r="B7" s="46" t="s">
        <v>177</v>
      </c>
      <c r="C7" s="44">
        <v>0.26273000000000002</v>
      </c>
      <c r="D7" s="124">
        <v>0</v>
      </c>
      <c r="E7" s="114"/>
    </row>
    <row r="8" spans="1:5">
      <c r="A8" s="45" t="s">
        <v>11</v>
      </c>
      <c r="B8" s="47" t="s">
        <v>4</v>
      </c>
      <c r="C8" s="46"/>
      <c r="D8" s="139">
        <v>0</v>
      </c>
      <c r="E8" s="113">
        <v>0</v>
      </c>
    </row>
    <row r="9" spans="1:5">
      <c r="A9" s="45" t="s">
        <v>12</v>
      </c>
      <c r="B9" s="47" t="s">
        <v>5</v>
      </c>
      <c r="C9" s="46"/>
      <c r="D9" s="139">
        <v>0</v>
      </c>
      <c r="E9" s="113">
        <v>0</v>
      </c>
    </row>
    <row r="10" spans="1:5">
      <c r="A10" s="45" t="s">
        <v>13</v>
      </c>
      <c r="B10" s="47" t="s">
        <v>6</v>
      </c>
      <c r="C10" s="44"/>
      <c r="D10" s="139">
        <v>0</v>
      </c>
      <c r="E10" s="113">
        <v>0</v>
      </c>
    </row>
    <row r="11" spans="1:5">
      <c r="A11" s="45" t="s">
        <v>14</v>
      </c>
      <c r="B11" s="47" t="s">
        <v>7</v>
      </c>
      <c r="C11" s="44"/>
      <c r="D11" s="139">
        <v>0</v>
      </c>
      <c r="E11" s="113">
        <v>0</v>
      </c>
    </row>
    <row r="12" spans="1:5" ht="18" customHeight="1">
      <c r="A12" s="198">
        <v>2</v>
      </c>
      <c r="B12" s="202" t="s">
        <v>178</v>
      </c>
      <c r="C12" s="197">
        <v>0.20458000000000001</v>
      </c>
      <c r="D12" s="203">
        <v>0</v>
      </c>
      <c r="E12" s="201"/>
    </row>
    <row r="13" spans="1:5" ht="17.25" customHeight="1">
      <c r="A13" s="199"/>
      <c r="B13" s="202"/>
      <c r="C13" s="197"/>
      <c r="D13" s="203"/>
      <c r="E13" s="201"/>
    </row>
    <row r="14" spans="1:5" ht="18" customHeight="1">
      <c r="A14" s="45" t="s">
        <v>10</v>
      </c>
      <c r="B14" s="47" t="s">
        <v>4</v>
      </c>
      <c r="C14" s="44"/>
      <c r="D14" s="203">
        <v>1</v>
      </c>
      <c r="E14" s="113"/>
    </row>
    <row r="15" spans="1:5">
      <c r="A15" s="45" t="s">
        <v>15</v>
      </c>
      <c r="B15" s="47" t="s">
        <v>5</v>
      </c>
      <c r="C15" s="44"/>
      <c r="D15" s="203"/>
      <c r="E15" s="113"/>
    </row>
    <row r="16" spans="1:5" ht="19.5" customHeight="1">
      <c r="A16" s="45" t="s">
        <v>16</v>
      </c>
      <c r="B16" s="47" t="s">
        <v>6</v>
      </c>
      <c r="C16" s="44"/>
      <c r="D16" s="203">
        <v>2</v>
      </c>
      <c r="E16" s="113">
        <v>0</v>
      </c>
    </row>
    <row r="17" spans="1:5" ht="18.75" customHeight="1">
      <c r="A17" s="45" t="s">
        <v>17</v>
      </c>
      <c r="B17" s="47" t="s">
        <v>7</v>
      </c>
      <c r="C17" s="44"/>
      <c r="D17" s="203"/>
      <c r="E17" s="113">
        <v>0</v>
      </c>
    </row>
    <row r="18" spans="1:5" ht="113.25" customHeight="1">
      <c r="A18" s="198">
        <v>3</v>
      </c>
      <c r="B18" s="202" t="s">
        <v>263</v>
      </c>
      <c r="C18" s="197">
        <v>0.18873999999999999</v>
      </c>
      <c r="D18" s="197">
        <v>0.18593000000000001</v>
      </c>
      <c r="E18" s="201">
        <f>(D18-C18)</f>
        <v>-2.8099999999999792E-3</v>
      </c>
    </row>
    <row r="19" spans="1:5" ht="4.5" customHeight="1">
      <c r="A19" s="199"/>
      <c r="B19" s="202"/>
      <c r="C19" s="197"/>
      <c r="D19" s="197"/>
      <c r="E19" s="201" t="e">
        <f t="shared" ref="E19" si="0">D19/(D19-C19)</f>
        <v>#DIV/0!</v>
      </c>
    </row>
    <row r="20" spans="1:5">
      <c r="A20" s="45" t="s">
        <v>18</v>
      </c>
      <c r="B20" s="47" t="s">
        <v>4</v>
      </c>
      <c r="C20" s="44"/>
      <c r="D20" s="44"/>
      <c r="E20" s="113"/>
    </row>
    <row r="21" spans="1:5">
      <c r="A21" s="45" t="s">
        <v>19</v>
      </c>
      <c r="B21" s="47" t="s">
        <v>5</v>
      </c>
      <c r="C21" s="44"/>
      <c r="D21" s="44"/>
      <c r="E21" s="113"/>
    </row>
    <row r="22" spans="1:5">
      <c r="A22" s="45" t="s">
        <v>20</v>
      </c>
      <c r="B22" s="47" t="s">
        <v>6</v>
      </c>
      <c r="C22" s="44"/>
      <c r="D22" s="44">
        <v>0</v>
      </c>
      <c r="E22" s="113">
        <v>0</v>
      </c>
    </row>
    <row r="23" spans="1:5">
      <c r="A23" s="48" t="s">
        <v>21</v>
      </c>
      <c r="B23" s="47" t="s">
        <v>7</v>
      </c>
      <c r="C23" s="44"/>
      <c r="D23" s="44">
        <v>0</v>
      </c>
      <c r="E23" s="113">
        <v>0</v>
      </c>
    </row>
    <row r="24" spans="1:5" ht="74.25" customHeight="1">
      <c r="A24" s="198">
        <v>4</v>
      </c>
      <c r="B24" s="202" t="s">
        <v>179</v>
      </c>
      <c r="C24" s="197">
        <v>0.14587</v>
      </c>
      <c r="D24" s="197">
        <v>0.14368</v>
      </c>
      <c r="E24" s="201">
        <f>(D24-C24)</f>
        <v>-2.1899999999999975E-3</v>
      </c>
    </row>
    <row r="25" spans="1:5" ht="20.25" customHeight="1">
      <c r="A25" s="199"/>
      <c r="B25" s="202"/>
      <c r="C25" s="197"/>
      <c r="D25" s="197"/>
      <c r="E25" s="201" t="e">
        <f t="shared" ref="E25" si="1">D25/(D25-C25)</f>
        <v>#DIV/0!</v>
      </c>
    </row>
    <row r="26" spans="1:5" ht="19.5" hidden="1" customHeight="1">
      <c r="A26" s="48" t="s">
        <v>22</v>
      </c>
      <c r="B26" s="47" t="s">
        <v>4</v>
      </c>
      <c r="C26" s="44"/>
      <c r="D26" s="44"/>
      <c r="E26" s="113"/>
    </row>
    <row r="27" spans="1:5" hidden="1">
      <c r="A27" s="48" t="s">
        <v>23</v>
      </c>
      <c r="B27" s="47" t="s">
        <v>5</v>
      </c>
      <c r="C27" s="44"/>
      <c r="D27" s="44"/>
      <c r="E27" s="113"/>
    </row>
    <row r="28" spans="1:5" hidden="1">
      <c r="A28" s="48" t="s">
        <v>24</v>
      </c>
      <c r="B28" s="47" t="s">
        <v>6</v>
      </c>
      <c r="C28" s="44">
        <v>0</v>
      </c>
      <c r="D28" s="44">
        <v>0</v>
      </c>
      <c r="E28" s="113">
        <v>0</v>
      </c>
    </row>
    <row r="29" spans="1:5" hidden="1">
      <c r="A29" s="48" t="s">
        <v>25</v>
      </c>
      <c r="B29" s="47" t="s">
        <v>7</v>
      </c>
      <c r="C29" s="44">
        <v>0</v>
      </c>
      <c r="D29" s="44">
        <v>0</v>
      </c>
      <c r="E29" s="113">
        <v>0</v>
      </c>
    </row>
    <row r="30" spans="1:5" ht="60" customHeight="1">
      <c r="A30" s="48">
        <v>5</v>
      </c>
      <c r="B30" s="46" t="s">
        <v>8</v>
      </c>
      <c r="C30" s="44">
        <v>0</v>
      </c>
      <c r="D30" s="44">
        <v>0</v>
      </c>
      <c r="E30" s="113"/>
    </row>
    <row r="31" spans="1:5" ht="69" customHeight="1">
      <c r="A31" s="49" t="s">
        <v>26</v>
      </c>
      <c r="B31" s="46" t="s">
        <v>9</v>
      </c>
      <c r="C31" s="44">
        <v>0</v>
      </c>
      <c r="D31" s="44">
        <v>0</v>
      </c>
      <c r="E31" s="113"/>
    </row>
    <row r="32" spans="1:5" ht="14.25" customHeight="1"/>
    <row r="33" spans="1:5" ht="15.75" hidden="1">
      <c r="A33" s="38" t="s">
        <v>239</v>
      </c>
      <c r="B33" s="105"/>
      <c r="C33" s="105"/>
      <c r="D33" s="105" t="s">
        <v>240</v>
      </c>
      <c r="E33" s="38" t="s">
        <v>240</v>
      </c>
    </row>
    <row r="35" spans="1:5" ht="15.75">
      <c r="B35" s="38"/>
      <c r="C35" s="38"/>
      <c r="D35" s="38"/>
    </row>
  </sheetData>
  <mergeCells count="21">
    <mergeCell ref="A2:E2"/>
    <mergeCell ref="E24:E25"/>
    <mergeCell ref="B12:B13"/>
    <mergeCell ref="C12:C13"/>
    <mergeCell ref="D12:D13"/>
    <mergeCell ref="E12:E13"/>
    <mergeCell ref="B18:B19"/>
    <mergeCell ref="C18:C19"/>
    <mergeCell ref="D18:D19"/>
    <mergeCell ref="E18:E19"/>
    <mergeCell ref="A12:A13"/>
    <mergeCell ref="A24:A25"/>
    <mergeCell ref="B24:B25"/>
    <mergeCell ref="D14:D15"/>
    <mergeCell ref="D16:D17"/>
    <mergeCell ref="C24:C25"/>
    <mergeCell ref="D24:D25"/>
    <mergeCell ref="A18:A19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22"/>
  <sheetViews>
    <sheetView view="pageBreakPreview" zoomScale="85" zoomScaleNormal="100" zoomScaleSheetLayoutView="85" workbookViewId="0">
      <selection activeCell="H9" sqref="H9"/>
    </sheetView>
  </sheetViews>
  <sheetFormatPr defaultRowHeight="15"/>
  <cols>
    <col min="1" max="1" width="12.5703125" customWidth="1"/>
    <col min="2" max="2" width="21" customWidth="1"/>
    <col min="3" max="3" width="19.140625" customWidth="1"/>
    <col min="4" max="4" width="6.5703125" hidden="1" customWidth="1"/>
    <col min="5" max="5" width="3.85546875" hidden="1" customWidth="1"/>
    <col min="6" max="6" width="16.5703125" customWidth="1"/>
    <col min="7" max="7" width="16.28515625" customWidth="1"/>
    <col min="8" max="8" width="15.7109375" customWidth="1"/>
    <col min="9" max="11" width="10.28515625" hidden="1" customWidth="1"/>
    <col min="12" max="12" width="10.140625" hidden="1" customWidth="1"/>
    <col min="13" max="18" width="10.28515625" hidden="1" customWidth="1"/>
    <col min="19" max="19" width="21.140625" customWidth="1"/>
    <col min="20" max="20" width="21.7109375" customWidth="1"/>
  </cols>
  <sheetData>
    <row r="1" spans="1:20" s="3" customFormat="1" ht="23.25" customHeight="1">
      <c r="C1" s="7" t="s">
        <v>234</v>
      </c>
    </row>
    <row r="2" spans="1:20" s="3" customFormat="1" ht="39.75" customHeight="1">
      <c r="A2" s="211" t="s">
        <v>233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</row>
    <row r="3" spans="1:20" s="3" customFormat="1" hidden="1"/>
    <row r="4" spans="1:20" s="3" customFormat="1" hidden="1">
      <c r="T4" s="6" t="s">
        <v>186</v>
      </c>
    </row>
    <row r="5" spans="1:20" ht="9.75" customHeight="1">
      <c r="A5" s="218" t="s">
        <v>0</v>
      </c>
      <c r="B5" s="218" t="s">
        <v>40</v>
      </c>
      <c r="C5" s="205" t="s">
        <v>256</v>
      </c>
      <c r="D5" s="206"/>
      <c r="E5" s="206"/>
      <c r="F5" s="207"/>
      <c r="G5" s="205" t="s">
        <v>257</v>
      </c>
      <c r="H5" s="206"/>
      <c r="I5" s="206"/>
      <c r="J5" s="207"/>
      <c r="K5" s="205" t="s">
        <v>41</v>
      </c>
      <c r="L5" s="206"/>
      <c r="M5" s="206"/>
      <c r="N5" s="207"/>
      <c r="O5" s="205" t="s">
        <v>42</v>
      </c>
      <c r="P5" s="206"/>
      <c r="Q5" s="206"/>
      <c r="R5" s="207"/>
      <c r="S5" s="215" t="s">
        <v>43</v>
      </c>
      <c r="T5" s="218" t="s">
        <v>44</v>
      </c>
    </row>
    <row r="6" spans="1:20" ht="171.75" customHeight="1">
      <c r="A6" s="218"/>
      <c r="B6" s="218"/>
      <c r="C6" s="208"/>
      <c r="D6" s="209"/>
      <c r="E6" s="209"/>
      <c r="F6" s="210"/>
      <c r="G6" s="208"/>
      <c r="H6" s="209"/>
      <c r="I6" s="209"/>
      <c r="J6" s="210"/>
      <c r="K6" s="208"/>
      <c r="L6" s="209"/>
      <c r="M6" s="209"/>
      <c r="N6" s="210"/>
      <c r="O6" s="208"/>
      <c r="P6" s="209"/>
      <c r="Q6" s="209"/>
      <c r="R6" s="210"/>
      <c r="S6" s="216"/>
      <c r="T6" s="218"/>
    </row>
    <row r="7" spans="1:20" ht="20.25" customHeight="1">
      <c r="A7" s="218"/>
      <c r="B7" s="218"/>
      <c r="C7" s="37">
        <v>2023</v>
      </c>
      <c r="D7" s="37" t="s">
        <v>31</v>
      </c>
      <c r="E7" s="37" t="s">
        <v>45</v>
      </c>
      <c r="F7" s="37">
        <v>2024</v>
      </c>
      <c r="G7" s="37">
        <v>2023</v>
      </c>
      <c r="H7" s="37">
        <f>F7</f>
        <v>2024</v>
      </c>
      <c r="I7" s="37" t="s">
        <v>32</v>
      </c>
      <c r="J7" s="37" t="s">
        <v>33</v>
      </c>
      <c r="K7" s="37">
        <f>C7</f>
        <v>2023</v>
      </c>
      <c r="L7" s="37">
        <f>F7</f>
        <v>2024</v>
      </c>
      <c r="M7" s="37" t="s">
        <v>32</v>
      </c>
      <c r="N7" s="37" t="s">
        <v>33</v>
      </c>
      <c r="O7" s="37">
        <f>C7</f>
        <v>2023</v>
      </c>
      <c r="P7" s="37">
        <f>F7</f>
        <v>2024</v>
      </c>
      <c r="Q7" s="37" t="s">
        <v>32</v>
      </c>
      <c r="R7" s="37" t="s">
        <v>33</v>
      </c>
      <c r="S7" s="217"/>
      <c r="T7" s="218"/>
    </row>
    <row r="8" spans="1:20" ht="21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</row>
    <row r="9" spans="1:20" ht="36" customHeight="1">
      <c r="A9" s="4">
        <v>1</v>
      </c>
      <c r="B9" s="34" t="s">
        <v>175</v>
      </c>
      <c r="C9" s="111">
        <v>0.7329</v>
      </c>
      <c r="D9" s="111"/>
      <c r="E9" s="111"/>
      <c r="F9" s="111">
        <v>5.2018000000000004</v>
      </c>
      <c r="G9" s="111">
        <v>0.38400000000000001</v>
      </c>
      <c r="H9" s="111">
        <v>1.6504099999999999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>
        <v>1</v>
      </c>
      <c r="T9" s="29" t="s">
        <v>126</v>
      </c>
    </row>
    <row r="10" spans="1:20" ht="15.75" hidden="1">
      <c r="A10" s="4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5.75" hidden="1">
      <c r="A11" s="4" t="s">
        <v>46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0.75" hidden="1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5.75" hidden="1" customHeight="1">
      <c r="A13" s="219"/>
      <c r="B13" s="212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12.75" hidden="1" customHeight="1">
      <c r="A14" s="219"/>
      <c r="B14" s="213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3.75" hidden="1" customHeight="1">
      <c r="A15" s="219"/>
      <c r="B15" s="21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15.7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2:19" s="3" customFormat="1" ht="11.25" customHeight="1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2:19" ht="19.5" customHeight="1"/>
    <row r="22" spans="2:19" ht="18.7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</sheetData>
  <mergeCells count="29">
    <mergeCell ref="O5:R6"/>
    <mergeCell ref="A2:T2"/>
    <mergeCell ref="B13:B15"/>
    <mergeCell ref="O13:O15"/>
    <mergeCell ref="S5:S7"/>
    <mergeCell ref="T5:T7"/>
    <mergeCell ref="A13:A15"/>
    <mergeCell ref="C13:C15"/>
    <mergeCell ref="D13:D15"/>
    <mergeCell ref="E13:E15"/>
    <mergeCell ref="F13:F15"/>
    <mergeCell ref="G13:G15"/>
    <mergeCell ref="H13:H15"/>
    <mergeCell ref="I13:I15"/>
    <mergeCell ref="A5:A7"/>
    <mergeCell ref="B5:B7"/>
    <mergeCell ref="C5:F6"/>
    <mergeCell ref="G5:J6"/>
    <mergeCell ref="K5:N6"/>
    <mergeCell ref="J13:J15"/>
    <mergeCell ref="K13:K15"/>
    <mergeCell ref="L13:L15"/>
    <mergeCell ref="M13:M15"/>
    <mergeCell ref="N13:N15"/>
    <mergeCell ref="P13:P15"/>
    <mergeCell ref="Q13:Q15"/>
    <mergeCell ref="R13:R15"/>
    <mergeCell ref="S13:S15"/>
    <mergeCell ref="T13:T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view="pageBreakPreview" topLeftCell="B1" zoomScale="98" zoomScaleNormal="100" zoomScaleSheetLayoutView="98" workbookViewId="0">
      <selection activeCell="C12" sqref="C12"/>
    </sheetView>
  </sheetViews>
  <sheetFormatPr defaultRowHeight="15"/>
  <cols>
    <col min="1" max="1" width="3.140625" style="3" hidden="1" customWidth="1"/>
    <col min="2" max="2" width="6.140625" customWidth="1"/>
    <col min="3" max="3" width="73" customWidth="1"/>
    <col min="4" max="4" width="11.85546875" style="3" customWidth="1"/>
  </cols>
  <sheetData>
    <row r="1" spans="2:4" s="3" customFormat="1" ht="43.5" customHeight="1">
      <c r="B1" s="220" t="s">
        <v>250</v>
      </c>
      <c r="C1" s="220"/>
      <c r="D1" s="68"/>
    </row>
    <row r="2" spans="2:4" s="3" customFormat="1" ht="20.25" hidden="1" customHeight="1">
      <c r="B2" s="68"/>
      <c r="C2" s="68"/>
      <c r="D2" s="61" t="s">
        <v>187</v>
      </c>
    </row>
    <row r="3" spans="2:4" ht="36.75" customHeight="1">
      <c r="B3" s="85" t="s">
        <v>47</v>
      </c>
      <c r="C3" s="95" t="s">
        <v>49</v>
      </c>
      <c r="D3" s="69"/>
    </row>
    <row r="4" spans="2:4" ht="19.5" customHeight="1">
      <c r="B4" s="85">
        <v>1</v>
      </c>
      <c r="C4" s="60" t="s">
        <v>48</v>
      </c>
      <c r="D4" s="65"/>
    </row>
    <row r="5" spans="2:4" ht="16.5" customHeight="1">
      <c r="B5" s="85">
        <f>B4+1</f>
        <v>2</v>
      </c>
      <c r="C5" s="72" t="s">
        <v>251</v>
      </c>
      <c r="D5" s="70"/>
    </row>
    <row r="6" spans="2:4" ht="17.25" customHeight="1">
      <c r="B6" s="85">
        <f t="shared" ref="B6:B7" si="0">B5+1</f>
        <v>3</v>
      </c>
      <c r="C6" s="72" t="s">
        <v>50</v>
      </c>
      <c r="D6" s="70"/>
    </row>
    <row r="7" spans="2:4" ht="17.25" customHeight="1">
      <c r="B7" s="85">
        <f t="shared" si="0"/>
        <v>4</v>
      </c>
      <c r="C7" s="60" t="s">
        <v>51</v>
      </c>
      <c r="D7" s="65"/>
    </row>
    <row r="10" spans="2:4" ht="33.75" customHeight="1">
      <c r="C10" s="102" t="s">
        <v>241</v>
      </c>
      <c r="D10" s="71"/>
    </row>
    <row r="12" spans="2:4" ht="15.75">
      <c r="C12" s="7"/>
    </row>
  </sheetData>
  <mergeCells count="1">
    <mergeCell ref="B1:C1"/>
  </mergeCells>
  <pageMargins left="0.9055118110236221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17"/>
  <sheetViews>
    <sheetView view="pageBreakPreview" zoomScaleNormal="100" zoomScaleSheetLayoutView="100" workbookViewId="0">
      <selection activeCell="C34" sqref="C34"/>
    </sheetView>
  </sheetViews>
  <sheetFormatPr defaultRowHeight="15"/>
  <cols>
    <col min="1" max="1" width="6.7109375" style="3" customWidth="1"/>
    <col min="2" max="2" width="80.5703125" style="3" customWidth="1"/>
    <col min="3" max="16384" width="9.140625" style="3"/>
  </cols>
  <sheetData>
    <row r="1" spans="1:2" ht="15.75">
      <c r="A1" s="221" t="s">
        <v>236</v>
      </c>
      <c r="B1" s="221"/>
    </row>
    <row r="2" spans="1:2" ht="30" customHeight="1">
      <c r="A2" s="211" t="s">
        <v>252</v>
      </c>
      <c r="B2" s="211"/>
    </row>
    <row r="4" spans="1:2" ht="18.75" customHeight="1">
      <c r="A4" s="59" t="s">
        <v>47</v>
      </c>
      <c r="B4" s="59" t="s">
        <v>49</v>
      </c>
    </row>
    <row r="5" spans="1:2" ht="41.25" customHeight="1">
      <c r="A5" s="59">
        <v>1</v>
      </c>
      <c r="B5" s="60" t="s">
        <v>52</v>
      </c>
    </row>
    <row r="6" spans="1:2" ht="48.75" customHeight="1">
      <c r="A6" s="59">
        <f>A5+1</f>
        <v>2</v>
      </c>
      <c r="B6" s="60" t="s">
        <v>111</v>
      </c>
    </row>
    <row r="7" spans="1:2" ht="23.25" customHeight="1">
      <c r="A7" s="59">
        <f t="shared" ref="A7" si="0">A6+1</f>
        <v>3</v>
      </c>
      <c r="B7" s="72" t="s">
        <v>53</v>
      </c>
    </row>
    <row r="8" spans="1:2">
      <c r="B8" s="100"/>
    </row>
    <row r="9" spans="1:2" ht="15.75">
      <c r="B9" s="101"/>
    </row>
    <row r="10" spans="1:2" ht="40.5" customHeight="1">
      <c r="A10" s="222"/>
      <c r="B10" s="222"/>
    </row>
    <row r="17" spans="2:2" ht="15.75">
      <c r="B17" s="7"/>
    </row>
  </sheetData>
  <mergeCells count="3">
    <mergeCell ref="A2:B2"/>
    <mergeCell ref="A1:B1"/>
    <mergeCell ref="A10:B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21"/>
  <sheetViews>
    <sheetView view="pageBreakPreview" zoomScaleNormal="100" zoomScaleSheetLayoutView="100" workbookViewId="0">
      <selection sqref="A1:K1"/>
    </sheetView>
  </sheetViews>
  <sheetFormatPr defaultRowHeight="15"/>
  <cols>
    <col min="1" max="1" width="19.28515625" customWidth="1"/>
    <col min="2" max="2" width="16.7109375" customWidth="1"/>
    <col min="4" max="5" width="12.140625" bestFit="1" customWidth="1"/>
    <col min="6" max="6" width="11.42578125" customWidth="1"/>
    <col min="7" max="7" width="12.5703125" customWidth="1"/>
    <col min="8" max="8" width="11.42578125" customWidth="1"/>
    <col min="9" max="9" width="14.42578125" customWidth="1"/>
    <col min="10" max="10" width="12.5703125" customWidth="1"/>
    <col min="11" max="11" width="11.42578125" customWidth="1"/>
  </cols>
  <sheetData>
    <row r="1" spans="1:11" s="3" customFormat="1" ht="45.75" customHeight="1">
      <c r="A1" s="211" t="s">
        <v>253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s="3" customFormat="1" ht="17.25" customHeight="1"/>
    <row r="3" spans="1:11" ht="37.5" hidden="1" customHeight="1">
      <c r="A3" s="174" t="s">
        <v>75</v>
      </c>
      <c r="B3" s="174"/>
      <c r="C3" s="174"/>
      <c r="D3" s="174">
        <v>15</v>
      </c>
      <c r="E3" s="174"/>
      <c r="F3" s="174">
        <v>150</v>
      </c>
      <c r="G3" s="174"/>
      <c r="H3" s="174">
        <v>250</v>
      </c>
      <c r="I3" s="174"/>
      <c r="J3" s="174">
        <v>670</v>
      </c>
      <c r="K3" s="174"/>
    </row>
    <row r="4" spans="1:11" hidden="1">
      <c r="A4" s="174" t="s">
        <v>76</v>
      </c>
      <c r="B4" s="174"/>
      <c r="C4" s="174"/>
      <c r="D4" s="40" t="s">
        <v>77</v>
      </c>
      <c r="E4" s="40" t="s">
        <v>78</v>
      </c>
      <c r="F4" s="40" t="s">
        <v>77</v>
      </c>
      <c r="G4" s="40" t="s">
        <v>78</v>
      </c>
      <c r="H4" s="40" t="s">
        <v>77</v>
      </c>
      <c r="I4" s="40" t="s">
        <v>78</v>
      </c>
      <c r="J4" s="40" t="s">
        <v>77</v>
      </c>
      <c r="K4" s="40" t="s">
        <v>78</v>
      </c>
    </row>
    <row r="5" spans="1:11" ht="70.5" hidden="1" customHeight="1">
      <c r="A5" s="40" t="s">
        <v>79</v>
      </c>
      <c r="B5" s="40" t="s">
        <v>80</v>
      </c>
      <c r="C5" s="40" t="s">
        <v>81</v>
      </c>
      <c r="D5" s="41"/>
      <c r="E5" s="41"/>
      <c r="F5" s="41"/>
      <c r="G5" s="41"/>
      <c r="H5" s="41"/>
      <c r="I5" s="41"/>
      <c r="J5" s="41"/>
      <c r="K5" s="41"/>
    </row>
    <row r="6" spans="1:11" ht="19.5" hidden="1" customHeight="1">
      <c r="A6" s="174" t="s">
        <v>112</v>
      </c>
      <c r="B6" s="174" t="s">
        <v>82</v>
      </c>
      <c r="C6" s="40" t="s">
        <v>83</v>
      </c>
      <c r="D6" s="42"/>
      <c r="E6" s="42"/>
      <c r="F6" s="42"/>
      <c r="G6" s="42"/>
      <c r="H6" s="42"/>
      <c r="I6" s="42"/>
      <c r="J6" s="42"/>
      <c r="K6" s="42"/>
    </row>
    <row r="7" spans="1:11" ht="19.5" hidden="1" customHeight="1">
      <c r="A7" s="174"/>
      <c r="B7" s="174"/>
      <c r="C7" s="40" t="s">
        <v>84</v>
      </c>
      <c r="D7" s="42"/>
      <c r="E7" s="42"/>
      <c r="F7" s="42"/>
      <c r="G7" s="42"/>
      <c r="H7" s="42"/>
      <c r="I7" s="42"/>
      <c r="J7" s="42"/>
      <c r="K7" s="42"/>
    </row>
    <row r="8" spans="1:11" ht="19.5" hidden="1" customHeight="1">
      <c r="A8" s="174"/>
      <c r="B8" s="174" t="s">
        <v>85</v>
      </c>
      <c r="C8" s="40" t="s">
        <v>83</v>
      </c>
      <c r="D8" s="42"/>
      <c r="E8" s="42"/>
      <c r="F8" s="42"/>
      <c r="G8" s="42"/>
      <c r="H8" s="42"/>
      <c r="I8" s="42"/>
      <c r="J8" s="42"/>
      <c r="K8" s="42"/>
    </row>
    <row r="9" spans="1:11" ht="19.5" hidden="1" customHeight="1">
      <c r="A9" s="174"/>
      <c r="B9" s="174"/>
      <c r="C9" s="40" t="s">
        <v>84</v>
      </c>
      <c r="D9" s="42"/>
      <c r="E9" s="42"/>
      <c r="F9" s="42"/>
      <c r="G9" s="42"/>
      <c r="H9" s="42"/>
      <c r="I9" s="42"/>
      <c r="J9" s="42"/>
      <c r="K9" s="42"/>
    </row>
    <row r="10" spans="1:11" hidden="1">
      <c r="A10" s="174"/>
      <c r="B10" s="174"/>
      <c r="C10" s="40"/>
      <c r="D10" s="42"/>
      <c r="E10" s="42"/>
      <c r="F10" s="42"/>
      <c r="G10" s="42"/>
      <c r="H10" s="42"/>
      <c r="I10" s="42"/>
      <c r="J10" s="42"/>
      <c r="K10" s="42"/>
    </row>
    <row r="11" spans="1:11" hidden="1">
      <c r="A11" s="174"/>
      <c r="B11" s="174"/>
      <c r="C11" s="40"/>
      <c r="D11" s="42"/>
      <c r="E11" s="42"/>
      <c r="F11" s="42"/>
      <c r="G11" s="42"/>
      <c r="H11" s="42"/>
      <c r="I11" s="42"/>
      <c r="J11" s="42"/>
      <c r="K11" s="42"/>
    </row>
    <row r="12" spans="1:11" hidden="1">
      <c r="A12" s="174"/>
      <c r="B12" s="174"/>
      <c r="C12" s="40"/>
      <c r="D12" s="42"/>
      <c r="E12" s="42"/>
      <c r="F12" s="42"/>
      <c r="G12" s="42"/>
      <c r="H12" s="42"/>
      <c r="I12" s="42"/>
      <c r="J12" s="42"/>
      <c r="K12" s="42"/>
    </row>
    <row r="13" spans="1:11" hidden="1">
      <c r="A13" s="174"/>
      <c r="B13" s="174"/>
      <c r="C13" s="40"/>
      <c r="D13" s="42"/>
      <c r="E13" s="42"/>
      <c r="F13" s="42"/>
      <c r="G13" s="42"/>
      <c r="H13" s="42"/>
      <c r="I13" s="42"/>
      <c r="J13" s="42"/>
      <c r="K13" s="42"/>
    </row>
    <row r="14" spans="1:11" hidden="1">
      <c r="A14" s="174"/>
      <c r="B14" s="174"/>
      <c r="C14" s="40"/>
      <c r="D14" s="42"/>
      <c r="E14" s="42"/>
      <c r="F14" s="42"/>
      <c r="G14" s="42"/>
      <c r="H14" s="42"/>
      <c r="I14" s="42"/>
      <c r="J14" s="42"/>
      <c r="K14" s="42"/>
    </row>
    <row r="15" spans="1:11" hidden="1">
      <c r="A15" s="174"/>
      <c r="B15" s="174"/>
      <c r="C15" s="40"/>
      <c r="D15" s="42"/>
      <c r="E15" s="42"/>
      <c r="F15" s="42"/>
      <c r="G15" s="42"/>
      <c r="H15" s="42"/>
      <c r="I15" s="42"/>
      <c r="J15" s="42"/>
      <c r="K15" s="42"/>
    </row>
    <row r="16" spans="1:11" hidden="1">
      <c r="A16" s="174"/>
      <c r="B16" s="174"/>
      <c r="C16" s="40"/>
      <c r="D16" s="42"/>
      <c r="E16" s="42"/>
      <c r="F16" s="42"/>
      <c r="G16" s="42"/>
      <c r="H16" s="42"/>
      <c r="I16" s="42"/>
      <c r="J16" s="42"/>
      <c r="K16" s="42"/>
    </row>
    <row r="17" spans="1:11" hidden="1">
      <c r="A17" s="174"/>
      <c r="B17" s="174"/>
      <c r="C17" s="40"/>
      <c r="D17" s="42"/>
      <c r="E17" s="42"/>
      <c r="F17" s="42"/>
      <c r="G17" s="42"/>
      <c r="H17" s="42"/>
      <c r="I17" s="42"/>
      <c r="J17" s="42"/>
      <c r="K17" s="42"/>
    </row>
    <row r="18" spans="1:11" hidden="1">
      <c r="A18" s="174"/>
      <c r="B18" s="174"/>
      <c r="C18" s="40"/>
      <c r="D18" s="42"/>
      <c r="E18" s="42"/>
      <c r="F18" s="42"/>
      <c r="G18" s="42"/>
      <c r="H18" s="42"/>
      <c r="I18" s="42"/>
      <c r="J18" s="42"/>
      <c r="K18" s="42"/>
    </row>
    <row r="19" spans="1:11" hidden="1">
      <c r="A19" s="174"/>
      <c r="B19" s="174"/>
      <c r="C19" s="40"/>
      <c r="D19" s="42"/>
      <c r="E19" s="42"/>
      <c r="F19" s="42"/>
      <c r="G19" s="42"/>
      <c r="H19" s="42"/>
      <c r="I19" s="42"/>
      <c r="J19" s="42"/>
      <c r="K19" s="42"/>
    </row>
    <row r="20" spans="1:11" hidden="1">
      <c r="A20" s="174"/>
      <c r="B20" s="174"/>
      <c r="C20" s="40"/>
      <c r="D20" s="42"/>
      <c r="E20" s="42"/>
      <c r="F20" s="42"/>
      <c r="G20" s="42"/>
      <c r="H20" s="42"/>
      <c r="I20" s="42"/>
      <c r="J20" s="42"/>
      <c r="K20" s="42"/>
    </row>
    <row r="21" spans="1:11" ht="70.5" hidden="1" customHeight="1">
      <c r="A21" s="174"/>
      <c r="B21" s="174"/>
      <c r="C21" s="40"/>
      <c r="D21" s="42"/>
      <c r="E21" s="42"/>
      <c r="F21" s="42"/>
      <c r="G21" s="42"/>
      <c r="H21" s="42"/>
      <c r="I21" s="42"/>
      <c r="J21" s="42"/>
      <c r="K21" s="42"/>
    </row>
  </sheetData>
  <mergeCells count="19">
    <mergeCell ref="A4:C4"/>
    <mergeCell ref="A1:K1"/>
    <mergeCell ref="A6:A9"/>
    <mergeCell ref="A3:C3"/>
    <mergeCell ref="D3:E3"/>
    <mergeCell ref="F3:G3"/>
    <mergeCell ref="H3:I3"/>
    <mergeCell ref="J3:K3"/>
    <mergeCell ref="A18:A21"/>
    <mergeCell ref="B18:B19"/>
    <mergeCell ref="B20:B21"/>
    <mergeCell ref="B6:B7"/>
    <mergeCell ref="B8:B9"/>
    <mergeCell ref="A10:A13"/>
    <mergeCell ref="B10:B11"/>
    <mergeCell ref="B12:B13"/>
    <mergeCell ref="A14:A17"/>
    <mergeCell ref="B14:B15"/>
    <mergeCell ref="B16:B17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14</vt:i4>
      </vt:variant>
    </vt:vector>
  </HeadingPairs>
  <TitlesOfParts>
    <vt:vector size="27" baseType="lpstr">
      <vt:lpstr>1.1</vt:lpstr>
      <vt:lpstr>1.2</vt:lpstr>
      <vt:lpstr>1.3</vt:lpstr>
      <vt:lpstr>1.3.1</vt:lpstr>
      <vt:lpstr>2.1</vt:lpstr>
      <vt:lpstr>2.2</vt:lpstr>
      <vt:lpstr>2.3</vt:lpstr>
      <vt:lpstr>3.2</vt:lpstr>
      <vt:lpstr>3.5</vt:lpstr>
      <vt:lpstr>4.1.</vt:lpstr>
      <vt:lpstr>3.4</vt:lpstr>
      <vt:lpstr>4.2</vt:lpstr>
      <vt:lpstr>4.3</vt:lpstr>
      <vt:lpstr>'2.3'!sub_17203</vt:lpstr>
      <vt:lpstr>'4.3'!sub_17403</vt:lpstr>
      <vt:lpstr>'1.1'!Область_печати</vt:lpstr>
      <vt:lpstr>'1.2'!Область_печати</vt:lpstr>
      <vt:lpstr>'1.3'!Область_печати</vt:lpstr>
      <vt:lpstr>'1.3.1'!Область_печати</vt:lpstr>
      <vt:lpstr>'2.1'!Область_печати</vt:lpstr>
      <vt:lpstr>'2.2'!Область_печати</vt:lpstr>
      <vt:lpstr>'2.3'!Область_печати</vt:lpstr>
      <vt:lpstr>'3.2'!Область_печати</vt:lpstr>
      <vt:lpstr>'3.4'!Область_печати</vt:lpstr>
      <vt:lpstr>'4.1.'!Область_печати</vt:lpstr>
      <vt:lpstr>'4.2'!Область_печати</vt:lpstr>
      <vt:lpstr>'4.3'!Область_печати</vt:lpstr>
    </vt:vector>
  </TitlesOfParts>
  <Company>ООО "ЮгЭнергоИнжиниринг"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Павлович Сагаков</dc:creator>
  <cp:lastModifiedBy>Наталья</cp:lastModifiedBy>
  <cp:lastPrinted>2025-03-18T10:17:11Z</cp:lastPrinted>
  <dcterms:created xsi:type="dcterms:W3CDTF">2015-07-27T06:52:28Z</dcterms:created>
  <dcterms:modified xsi:type="dcterms:W3CDTF">2025-03-18T10:42:12Z</dcterms:modified>
</cp:coreProperties>
</file>