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435" windowHeight="4335"/>
  </bookViews>
  <sheets>
    <sheet name="(1)1-пс_48" sheetId="1" r:id="rId1"/>
  </sheets>
  <definedNames>
    <definedName name="_xlnm.Print_Titles" localSheetId="0">'(1)1-пс_48'!$9:$9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I11" i="1"/>
  <c r="K14" i="1" l="1"/>
  <c r="I14" i="1" l="1"/>
  <c r="I15" i="1" s="1"/>
  <c r="I16" i="1" l="1"/>
  <c r="I17" i="1" s="1"/>
</calcChain>
</file>

<file path=xl/sharedStrings.xml><?xml version="1.0" encoding="utf-8"?>
<sst xmlns="http://schemas.openxmlformats.org/spreadsheetml/2006/main" count="212" uniqueCount="45">
  <si>
    <t>СВОДНАЯ СМЕТА № 48</t>
  </si>
  <si>
    <t>на проектные работы и инженерные изыскания</t>
  </si>
  <si>
    <t>Реконструкция котельной, расположенной по адресу: Республика Крым, Симферопольский район, пос. Ферсманово (с.Лозовое)</t>
  </si>
  <si>
    <t>(наименование стройки)</t>
  </si>
  <si>
    <t/>
  </si>
  <si>
    <t>Составлена в уровне цен на I кв. 2022г.</t>
  </si>
  <si>
    <t>№№
п/п</t>
  </si>
  <si>
    <t>Наименование смет на проектные работы и инженерные изыскания, затрат</t>
  </si>
  <si>
    <t>Обоснование</t>
  </si>
  <si>
    <t>Сметная стоимость, тыс.руб.</t>
  </si>
  <si>
    <t>инженерных изысканий</t>
  </si>
  <si>
    <t>проектных работ</t>
  </si>
  <si>
    <t>1</t>
  </si>
  <si>
    <t>2</t>
  </si>
  <si>
    <t>3</t>
  </si>
  <si>
    <t>4</t>
  </si>
  <si>
    <t>5</t>
  </si>
  <si>
    <t>I</t>
  </si>
  <si>
    <t>Инженерные изыскания</t>
  </si>
  <si>
    <t>Геологические изыскания</t>
  </si>
  <si>
    <t>II</t>
  </si>
  <si>
    <t>Проектная документация</t>
  </si>
  <si>
    <t>Реконструкция котельной</t>
  </si>
  <si>
    <t>Итого по видам работ</t>
  </si>
  <si>
    <t>ВСЕГО</t>
  </si>
  <si>
    <t>НДС 20%</t>
  </si>
  <si>
    <t>( 6 286 741 ) * 0.2</t>
  </si>
  <si>
    <t>Итого по смете</t>
  </si>
  <si>
    <t>Руководитель проектной организации</t>
  </si>
  <si>
    <t>[ подпись</t>
  </si>
  <si>
    <t>(инициалы, фамилия)]</t>
  </si>
  <si>
    <t>Главный инженер проекта</t>
  </si>
  <si>
    <t>Ответственный представитель заказчика</t>
  </si>
  <si>
    <t>СВОДНАЯ СМЕТА № 1</t>
  </si>
  <si>
    <t>Строительство КЛ-6кВ от ПС "Новая" до РП-24А (г.Павлово)</t>
  </si>
  <si>
    <t>Составлена в уровне цен на 3 кв. 2024г.</t>
  </si>
  <si>
    <t>ЛС-2</t>
  </si>
  <si>
    <t>Проектирование КЛ-6кВ (стадия "Р")</t>
  </si>
  <si>
    <t>ЛС-1</t>
  </si>
  <si>
    <t>Начальник</t>
  </si>
  <si>
    <t>Ю.Н. Орлова</t>
  </si>
  <si>
    <t>Инженерно-геодезические изыскания</t>
  </si>
  <si>
    <t>Рабочая документация</t>
  </si>
  <si>
    <t>(1117,66) * 0.2</t>
  </si>
  <si>
    <t>Заказчик      Генеральный директор
                       ООО "Павлвоэнерго"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</si>
</sst>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Arial"/>
    </font>
    <font>
      <sz val="14"/>
      <color rgb="FF08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8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horizontal="left" vertical="top" wrapText="1"/>
    </xf>
  </cellStyleXfs>
  <cellXfs count="26">
    <xf numFmtId="0" fontId="0" fillId="0" borderId="0" xfId="0">
      <alignment horizontal="left" vertical="top" wrapText="1"/>
    </xf>
    <xf numFmtId="0" fontId="2" fillId="0" borderId="0" xfId="0" applyFont="1">
      <alignment horizontal="left" vertical="top" wrapText="1"/>
    </xf>
    <xf numFmtId="0" fontId="1" fillId="2" borderId="2" xfId="0" applyFont="1" applyFill="1" applyBorder="1" applyAlignment="1" applyProtection="1">
      <alignment horizontal="center" vertical="top" wrapText="1" readingOrder="1"/>
    </xf>
    <xf numFmtId="0" fontId="3" fillId="2" borderId="2" xfId="0" applyFont="1" applyFill="1" applyBorder="1" applyAlignment="1" applyProtection="1">
      <alignment horizontal="center" vertical="top" wrapText="1" readingOrder="1"/>
    </xf>
    <xf numFmtId="0" fontId="3" fillId="2" borderId="2" xfId="0" applyFont="1" applyFill="1" applyBorder="1" applyAlignment="1" applyProtection="1">
      <alignment horizontal="right" vertical="top" wrapText="1" readingOrder="1"/>
    </xf>
    <xf numFmtId="0" fontId="2" fillId="0" borderId="0" xfId="0" applyFont="1" applyAlignment="1">
      <alignment horizontal="left" wrapText="1"/>
    </xf>
    <xf numFmtId="4" fontId="1" fillId="2" borderId="2" xfId="0" applyNumberFormat="1" applyFont="1" applyFill="1" applyBorder="1" applyAlignment="1" applyProtection="1">
      <alignment horizontal="right" vertical="top" wrapText="1" readingOrder="1"/>
    </xf>
    <xf numFmtId="4" fontId="3" fillId="2" borderId="2" xfId="0" applyNumberFormat="1" applyFont="1" applyFill="1" applyBorder="1" applyAlignment="1" applyProtection="1">
      <alignment horizontal="right" vertical="top" wrapText="1" readingOrder="1"/>
    </xf>
    <xf numFmtId="4" fontId="1" fillId="2" borderId="3" xfId="0" applyNumberFormat="1" applyFont="1" applyFill="1" applyBorder="1" applyAlignment="1" applyProtection="1">
      <alignment horizontal="right" vertical="top" wrapText="1" readingOrder="1"/>
    </xf>
    <xf numFmtId="4" fontId="1" fillId="2" borderId="4" xfId="0" applyNumberFormat="1" applyFont="1" applyFill="1" applyBorder="1" applyAlignment="1" applyProtection="1">
      <alignment horizontal="right" vertical="top" wrapText="1" readingOrder="1"/>
    </xf>
    <xf numFmtId="0" fontId="1" fillId="2" borderId="0" xfId="0" applyFont="1" applyFill="1" applyBorder="1" applyAlignment="1" applyProtection="1">
      <alignment horizontal="left" wrapText="1" readingOrder="1"/>
    </xf>
    <xf numFmtId="0" fontId="1" fillId="2" borderId="2" xfId="0" applyFont="1" applyFill="1" applyBorder="1" applyAlignment="1" applyProtection="1">
      <alignment horizontal="center" vertical="top" wrapText="1" readingOrder="1"/>
    </xf>
    <xf numFmtId="0" fontId="2" fillId="2" borderId="0" xfId="0" applyFont="1" applyFill="1" applyBorder="1" applyAlignment="1" applyProtection="1">
      <alignment horizontal="right" vertical="top" wrapText="1" readingOrder="1"/>
    </xf>
    <xf numFmtId="0" fontId="1" fillId="2" borderId="0" xfId="0" applyFont="1" applyFill="1" applyBorder="1" applyAlignment="1" applyProtection="1">
      <alignment horizontal="center" vertical="top" wrapText="1" readingOrder="1"/>
    </xf>
    <xf numFmtId="0" fontId="1" fillId="2" borderId="1" xfId="0" quotePrefix="1" applyFont="1" applyFill="1" applyBorder="1" applyAlignment="1" applyProtection="1">
      <alignment horizontal="center" wrapText="1" readingOrder="1"/>
    </xf>
    <xf numFmtId="0" fontId="1" fillId="2" borderId="1" xfId="0" applyFont="1" applyFill="1" applyBorder="1" applyAlignment="1" applyProtection="1">
      <alignment horizontal="center" wrapText="1" readingOrder="1"/>
    </xf>
    <xf numFmtId="4" fontId="1" fillId="2" borderId="2" xfId="0" applyNumberFormat="1" applyFont="1" applyFill="1" applyBorder="1" applyAlignment="1" applyProtection="1">
      <alignment horizontal="right" vertical="top" wrapText="1" readingOrder="1"/>
    </xf>
    <xf numFmtId="0" fontId="3" fillId="2" borderId="2" xfId="0" applyFont="1" applyFill="1" applyBorder="1" applyAlignment="1" applyProtection="1">
      <alignment horizontal="left" vertical="top" wrapText="1" readingOrder="1"/>
    </xf>
    <xf numFmtId="0" fontId="3" fillId="2" borderId="2" xfId="0" applyFont="1" applyFill="1" applyBorder="1" applyAlignment="1" applyProtection="1">
      <alignment horizontal="center" vertical="top" wrapText="1" readingOrder="1"/>
    </xf>
    <xf numFmtId="0" fontId="3" fillId="2" borderId="2" xfId="0" applyFont="1" applyFill="1" applyBorder="1" applyAlignment="1" applyProtection="1">
      <alignment horizontal="right" vertical="top" wrapText="1" readingOrder="1"/>
    </xf>
    <xf numFmtId="0" fontId="1" fillId="2" borderId="2" xfId="0" applyFont="1" applyFill="1" applyBorder="1" applyAlignment="1" applyProtection="1">
      <alignment horizontal="left" vertical="top" wrapText="1" readingOrder="1"/>
    </xf>
    <xf numFmtId="4" fontId="3" fillId="2" borderId="2" xfId="0" applyNumberFormat="1" applyFont="1" applyFill="1" applyBorder="1" applyAlignment="1" applyProtection="1">
      <alignment horizontal="right" vertical="top" wrapText="1" readingOrder="1"/>
    </xf>
    <xf numFmtId="0" fontId="1" fillId="2" borderId="1" xfId="0" applyFont="1" applyFill="1" applyBorder="1" applyAlignment="1" applyProtection="1">
      <alignment horizontal="left" vertical="top" wrapText="1" readingOrder="1"/>
    </xf>
    <xf numFmtId="0" fontId="1" fillId="2" borderId="1" xfId="0" applyFont="1" applyFill="1" applyBorder="1" applyAlignment="1" applyProtection="1">
      <alignment horizontal="left" wrapText="1" readingOrder="1"/>
    </xf>
    <xf numFmtId="0" fontId="1" fillId="2" borderId="0" xfId="0" applyFont="1" applyFill="1" applyBorder="1" applyAlignment="1" applyProtection="1">
      <alignment horizontal="right" wrapText="1" readingOrder="1"/>
    </xf>
    <xf numFmtId="0" fontId="2" fillId="2" borderId="0" xfId="0" applyFont="1" applyFill="1" applyBorder="1" applyAlignment="1" applyProtection="1">
      <alignment horizontal="left" vertical="top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9" zoomScale="70" zoomScaleNormal="100" zoomScaleSheetLayoutView="70" workbookViewId="0">
      <selection activeCell="C27" sqref="C27"/>
    </sheetView>
  </sheetViews>
  <sheetFormatPr defaultRowHeight="18.75" x14ac:dyDescent="0.2"/>
  <cols>
    <col min="1" max="1" width="4" style="1" customWidth="1"/>
    <col min="2" max="2" width="11.109375" style="1" customWidth="1"/>
    <col min="3" max="3" width="17.5546875" style="1" customWidth="1"/>
    <col min="4" max="4" width="2.6640625" style="1" customWidth="1"/>
    <col min="5" max="5" width="16.109375" style="1" customWidth="1"/>
    <col min="6" max="6" width="25.5546875" style="1" customWidth="1"/>
    <col min="7" max="7" width="6.33203125" style="1" customWidth="1"/>
    <col min="8" max="8" width="15.109375" style="1" customWidth="1"/>
    <col min="9" max="9" width="6.44140625" style="1" customWidth="1"/>
    <col min="10" max="10" width="9.6640625" style="1" customWidth="1"/>
    <col min="11" max="11" width="15.88671875" style="1" customWidth="1"/>
    <col min="12" max="16384" width="8.88671875" style="1"/>
  </cols>
  <sheetData>
    <row r="1" spans="1:11" ht="15.2" customHeight="1" x14ac:dyDescent="0.2">
      <c r="J1" s="12"/>
      <c r="K1" s="12"/>
    </row>
    <row r="2" spans="1:11" ht="21.2" customHeight="1" x14ac:dyDescent="0.2">
      <c r="A2" s="13" t="s">
        <v>33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  <c r="J2" s="13" t="s">
        <v>0</v>
      </c>
      <c r="K2" s="13" t="s">
        <v>0</v>
      </c>
    </row>
    <row r="3" spans="1:11" ht="21.2" customHeight="1" x14ac:dyDescent="0.2">
      <c r="A3" s="13" t="s">
        <v>1</v>
      </c>
      <c r="B3" s="13" t="s">
        <v>1</v>
      </c>
      <c r="C3" s="13" t="s">
        <v>1</v>
      </c>
      <c r="D3" s="13" t="s">
        <v>1</v>
      </c>
      <c r="E3" s="13" t="s">
        <v>1</v>
      </c>
      <c r="F3" s="13" t="s">
        <v>1</v>
      </c>
      <c r="G3" s="13" t="s">
        <v>1</v>
      </c>
      <c r="H3" s="13" t="s">
        <v>1</v>
      </c>
      <c r="I3" s="13" t="s">
        <v>1</v>
      </c>
      <c r="J3" s="13" t="s">
        <v>1</v>
      </c>
      <c r="K3" s="13" t="s">
        <v>1</v>
      </c>
    </row>
    <row r="4" spans="1:11" ht="40.5" customHeight="1" x14ac:dyDescent="0.3">
      <c r="A4" s="14" t="s">
        <v>34</v>
      </c>
      <c r="B4" s="15" t="s">
        <v>2</v>
      </c>
      <c r="C4" s="15" t="s">
        <v>2</v>
      </c>
      <c r="D4" s="15" t="s">
        <v>2</v>
      </c>
      <c r="E4" s="15" t="s">
        <v>2</v>
      </c>
      <c r="F4" s="15" t="s">
        <v>2</v>
      </c>
      <c r="G4" s="15" t="s">
        <v>2</v>
      </c>
      <c r="H4" s="15" t="s">
        <v>2</v>
      </c>
      <c r="I4" s="15" t="s">
        <v>2</v>
      </c>
      <c r="J4" s="15" t="s">
        <v>2</v>
      </c>
      <c r="K4" s="15" t="s">
        <v>2</v>
      </c>
    </row>
    <row r="5" spans="1:11" ht="30.75" customHeight="1" x14ac:dyDescent="0.2">
      <c r="A5" s="13" t="s">
        <v>3</v>
      </c>
      <c r="B5" s="13" t="s">
        <v>3</v>
      </c>
      <c r="C5" s="13" t="s">
        <v>3</v>
      </c>
      <c r="D5" s="13" t="s">
        <v>3</v>
      </c>
      <c r="E5" s="13" t="s">
        <v>3</v>
      </c>
      <c r="F5" s="13" t="s">
        <v>3</v>
      </c>
      <c r="G5" s="13" t="s">
        <v>3</v>
      </c>
      <c r="H5" s="13" t="s">
        <v>3</v>
      </c>
      <c r="I5" s="13" t="s">
        <v>3</v>
      </c>
      <c r="J5" s="13" t="s">
        <v>3</v>
      </c>
      <c r="K5" s="13" t="s">
        <v>3</v>
      </c>
    </row>
    <row r="6" spans="1:11" ht="36.75" customHeight="1" x14ac:dyDescent="0.3">
      <c r="A6" s="10" t="s">
        <v>35</v>
      </c>
      <c r="B6" s="10" t="s">
        <v>5</v>
      </c>
      <c r="C6" s="10" t="s">
        <v>5</v>
      </c>
      <c r="D6" s="10" t="s">
        <v>5</v>
      </c>
      <c r="E6" s="10" t="s">
        <v>5</v>
      </c>
      <c r="F6" s="10" t="s">
        <v>5</v>
      </c>
      <c r="G6" s="10" t="s">
        <v>5</v>
      </c>
      <c r="H6" s="10" t="s">
        <v>5</v>
      </c>
      <c r="I6" s="10" t="s">
        <v>5</v>
      </c>
      <c r="J6" s="10" t="s">
        <v>5</v>
      </c>
      <c r="K6" s="10" t="s">
        <v>5</v>
      </c>
    </row>
    <row r="7" spans="1:11" ht="21.95" customHeight="1" x14ac:dyDescent="0.2">
      <c r="A7" s="11" t="s">
        <v>6</v>
      </c>
      <c r="B7" s="11" t="s">
        <v>7</v>
      </c>
      <c r="C7" s="11" t="s">
        <v>7</v>
      </c>
      <c r="D7" s="11" t="s">
        <v>7</v>
      </c>
      <c r="E7" s="11" t="s">
        <v>7</v>
      </c>
      <c r="F7" s="11" t="s">
        <v>7</v>
      </c>
      <c r="G7" s="11" t="s">
        <v>8</v>
      </c>
      <c r="H7" s="11" t="s">
        <v>8</v>
      </c>
      <c r="I7" s="11" t="s">
        <v>9</v>
      </c>
      <c r="J7" s="11" t="s">
        <v>9</v>
      </c>
      <c r="K7" s="11" t="s">
        <v>9</v>
      </c>
    </row>
    <row r="8" spans="1:11" ht="42.75" customHeight="1" x14ac:dyDescent="0.2">
      <c r="A8" s="11" t="s">
        <v>6</v>
      </c>
      <c r="B8" s="11" t="s">
        <v>7</v>
      </c>
      <c r="C8" s="11" t="s">
        <v>7</v>
      </c>
      <c r="D8" s="11" t="s">
        <v>7</v>
      </c>
      <c r="E8" s="11" t="s">
        <v>7</v>
      </c>
      <c r="F8" s="11" t="s">
        <v>7</v>
      </c>
      <c r="G8" s="11" t="s">
        <v>8</v>
      </c>
      <c r="H8" s="11" t="s">
        <v>8</v>
      </c>
      <c r="I8" s="11" t="s">
        <v>10</v>
      </c>
      <c r="J8" s="11" t="s">
        <v>10</v>
      </c>
      <c r="K8" s="2" t="s">
        <v>11</v>
      </c>
    </row>
    <row r="9" spans="1:11" ht="15.95" customHeight="1" x14ac:dyDescent="0.2">
      <c r="A9" s="2" t="s">
        <v>12</v>
      </c>
      <c r="B9" s="11" t="s">
        <v>13</v>
      </c>
      <c r="C9" s="11" t="s">
        <v>13</v>
      </c>
      <c r="D9" s="11" t="s">
        <v>13</v>
      </c>
      <c r="E9" s="11" t="s">
        <v>13</v>
      </c>
      <c r="F9" s="11" t="s">
        <v>13</v>
      </c>
      <c r="G9" s="11" t="s">
        <v>14</v>
      </c>
      <c r="H9" s="11" t="s">
        <v>14</v>
      </c>
      <c r="I9" s="11" t="s">
        <v>15</v>
      </c>
      <c r="J9" s="11" t="s">
        <v>15</v>
      </c>
      <c r="K9" s="2" t="s">
        <v>16</v>
      </c>
    </row>
    <row r="10" spans="1:11" ht="21.95" customHeight="1" x14ac:dyDescent="0.2">
      <c r="A10" s="3" t="s">
        <v>17</v>
      </c>
      <c r="B10" s="17" t="s">
        <v>18</v>
      </c>
      <c r="C10" s="17" t="s">
        <v>18</v>
      </c>
      <c r="D10" s="17" t="s">
        <v>18</v>
      </c>
      <c r="E10" s="17" t="s">
        <v>18</v>
      </c>
      <c r="F10" s="17" t="s">
        <v>18</v>
      </c>
      <c r="G10" s="18" t="s">
        <v>4</v>
      </c>
      <c r="H10" s="18" t="s">
        <v>4</v>
      </c>
      <c r="I10" s="19" t="s">
        <v>4</v>
      </c>
      <c r="J10" s="19" t="s">
        <v>4</v>
      </c>
      <c r="K10" s="4" t="s">
        <v>4</v>
      </c>
    </row>
    <row r="11" spans="1:11" ht="21.95" customHeight="1" x14ac:dyDescent="0.2">
      <c r="A11" s="2">
        <v>1</v>
      </c>
      <c r="B11" s="20" t="s">
        <v>41</v>
      </c>
      <c r="C11" s="20" t="s">
        <v>19</v>
      </c>
      <c r="D11" s="20" t="s">
        <v>19</v>
      </c>
      <c r="E11" s="20" t="s">
        <v>19</v>
      </c>
      <c r="F11" s="20" t="s">
        <v>19</v>
      </c>
      <c r="G11" s="11" t="s">
        <v>38</v>
      </c>
      <c r="H11" s="11"/>
      <c r="I11" s="16">
        <f>56162.8/1000</f>
        <v>56.16</v>
      </c>
      <c r="J11" s="16"/>
      <c r="K11" s="6" t="s">
        <v>4</v>
      </c>
    </row>
    <row r="12" spans="1:11" ht="21.95" customHeight="1" x14ac:dyDescent="0.2">
      <c r="A12" s="3" t="s">
        <v>20</v>
      </c>
      <c r="B12" s="17" t="s">
        <v>42</v>
      </c>
      <c r="C12" s="17" t="s">
        <v>21</v>
      </c>
      <c r="D12" s="17" t="s">
        <v>21</v>
      </c>
      <c r="E12" s="17" t="s">
        <v>21</v>
      </c>
      <c r="F12" s="17" t="s">
        <v>21</v>
      </c>
      <c r="G12" s="18" t="s">
        <v>4</v>
      </c>
      <c r="H12" s="18" t="s">
        <v>4</v>
      </c>
      <c r="I12" s="21" t="s">
        <v>4</v>
      </c>
      <c r="J12" s="21" t="s">
        <v>4</v>
      </c>
      <c r="K12" s="7" t="s">
        <v>4</v>
      </c>
    </row>
    <row r="13" spans="1:11" ht="21.95" customHeight="1" x14ac:dyDescent="0.2">
      <c r="A13" s="2">
        <v>2</v>
      </c>
      <c r="B13" s="20" t="s">
        <v>37</v>
      </c>
      <c r="C13" s="20" t="s">
        <v>22</v>
      </c>
      <c r="D13" s="20" t="s">
        <v>22</v>
      </c>
      <c r="E13" s="20" t="s">
        <v>22</v>
      </c>
      <c r="F13" s="20" t="s">
        <v>22</v>
      </c>
      <c r="G13" s="11" t="s">
        <v>36</v>
      </c>
      <c r="H13" s="11"/>
      <c r="I13" s="8"/>
      <c r="J13" s="9"/>
      <c r="K13" s="6">
        <f>1061493.12/1000</f>
        <v>1061.49</v>
      </c>
    </row>
    <row r="14" spans="1:11" ht="21.95" customHeight="1" x14ac:dyDescent="0.2">
      <c r="A14" s="2" t="s">
        <v>4</v>
      </c>
      <c r="B14" s="17" t="s">
        <v>23</v>
      </c>
      <c r="C14" s="17" t="s">
        <v>23</v>
      </c>
      <c r="D14" s="17" t="s">
        <v>23</v>
      </c>
      <c r="E14" s="17" t="s">
        <v>23</v>
      </c>
      <c r="F14" s="17" t="s">
        <v>23</v>
      </c>
      <c r="G14" s="20" t="s">
        <v>4</v>
      </c>
      <c r="H14" s="20" t="s">
        <v>4</v>
      </c>
      <c r="I14" s="16">
        <f>I11</f>
        <v>56.16</v>
      </c>
      <c r="J14" s="16"/>
      <c r="K14" s="6">
        <f>K13</f>
        <v>1061.49</v>
      </c>
    </row>
    <row r="15" spans="1:11" ht="21.95" customHeight="1" x14ac:dyDescent="0.2">
      <c r="A15" s="2" t="s">
        <v>4</v>
      </c>
      <c r="B15" s="17" t="s">
        <v>24</v>
      </c>
      <c r="C15" s="17" t="s">
        <v>24</v>
      </c>
      <c r="D15" s="17" t="s">
        <v>24</v>
      </c>
      <c r="E15" s="17" t="s">
        <v>24</v>
      </c>
      <c r="F15" s="17" t="s">
        <v>24</v>
      </c>
      <c r="G15" s="20" t="s">
        <v>4</v>
      </c>
      <c r="H15" s="20" t="s">
        <v>4</v>
      </c>
      <c r="I15" s="16">
        <f>I14+K14</f>
        <v>1117.6500000000001</v>
      </c>
      <c r="J15" s="16"/>
      <c r="K15" s="16"/>
    </row>
    <row r="16" spans="1:11" ht="21.2" customHeight="1" x14ac:dyDescent="0.2">
      <c r="A16" s="2" t="s">
        <v>4</v>
      </c>
      <c r="B16" s="20" t="s">
        <v>25</v>
      </c>
      <c r="C16" s="20" t="s">
        <v>25</v>
      </c>
      <c r="D16" s="20" t="s">
        <v>25</v>
      </c>
      <c r="E16" s="20" t="s">
        <v>25</v>
      </c>
      <c r="F16" s="20" t="s">
        <v>25</v>
      </c>
      <c r="G16" s="20" t="s">
        <v>43</v>
      </c>
      <c r="H16" s="20" t="s">
        <v>26</v>
      </c>
      <c r="I16" s="16">
        <f>(I15)*0.2</f>
        <v>223.53</v>
      </c>
      <c r="J16" s="16"/>
      <c r="K16" s="16"/>
    </row>
    <row r="17" spans="1:11" ht="21.95" customHeight="1" x14ac:dyDescent="0.2">
      <c r="A17" s="2" t="s">
        <v>4</v>
      </c>
      <c r="B17" s="17" t="s">
        <v>27</v>
      </c>
      <c r="C17" s="17" t="s">
        <v>27</v>
      </c>
      <c r="D17" s="17" t="s">
        <v>27</v>
      </c>
      <c r="E17" s="17" t="s">
        <v>27</v>
      </c>
      <c r="F17" s="17" t="s">
        <v>27</v>
      </c>
      <c r="G17" s="20" t="s">
        <v>4</v>
      </c>
      <c r="H17" s="20" t="s">
        <v>4</v>
      </c>
      <c r="I17" s="16">
        <f>I15+I16</f>
        <v>1341.18</v>
      </c>
      <c r="J17" s="16"/>
      <c r="K17" s="16"/>
    </row>
    <row r="18" spans="1:11" ht="48.75" customHeight="1" x14ac:dyDescent="0.3">
      <c r="A18" s="10" t="s">
        <v>28</v>
      </c>
      <c r="B18" s="10" t="s">
        <v>28</v>
      </c>
      <c r="C18" s="10" t="s">
        <v>28</v>
      </c>
      <c r="D18" s="22" t="s">
        <v>4</v>
      </c>
      <c r="E18" s="22" t="s">
        <v>4</v>
      </c>
      <c r="F18" s="23" t="s">
        <v>4</v>
      </c>
      <c r="G18" s="23" t="s">
        <v>4</v>
      </c>
    </row>
    <row r="19" spans="1:11" ht="24.75" customHeight="1" x14ac:dyDescent="0.3">
      <c r="A19" s="24" t="s">
        <v>4</v>
      </c>
      <c r="B19" s="24" t="s">
        <v>4</v>
      </c>
      <c r="C19" s="24" t="s">
        <v>4</v>
      </c>
      <c r="D19" s="12" t="s">
        <v>29</v>
      </c>
      <c r="E19" s="12" t="s">
        <v>29</v>
      </c>
      <c r="F19" s="25" t="s">
        <v>30</v>
      </c>
      <c r="G19" s="25" t="s">
        <v>30</v>
      </c>
    </row>
    <row r="20" spans="1:11" ht="22.9" customHeight="1" x14ac:dyDescent="0.3">
      <c r="A20" s="10" t="s">
        <v>31</v>
      </c>
      <c r="B20" s="10" t="s">
        <v>31</v>
      </c>
      <c r="C20" s="10" t="s">
        <v>31</v>
      </c>
      <c r="D20" s="22" t="s">
        <v>4</v>
      </c>
      <c r="E20" s="22" t="s">
        <v>4</v>
      </c>
      <c r="F20" s="23" t="s">
        <v>4</v>
      </c>
      <c r="G20" s="23" t="s">
        <v>4</v>
      </c>
    </row>
    <row r="21" spans="1:11" ht="30.75" customHeight="1" x14ac:dyDescent="0.3">
      <c r="A21" s="24" t="s">
        <v>4</v>
      </c>
      <c r="B21" s="24" t="s">
        <v>4</v>
      </c>
      <c r="C21" s="24" t="s">
        <v>4</v>
      </c>
      <c r="D21" s="12" t="s">
        <v>29</v>
      </c>
      <c r="E21" s="12" t="s">
        <v>29</v>
      </c>
      <c r="F21" s="25" t="s">
        <v>30</v>
      </c>
      <c r="G21" s="25" t="s">
        <v>30</v>
      </c>
    </row>
    <row r="22" spans="1:11" ht="22.9" customHeight="1" x14ac:dyDescent="0.3">
      <c r="A22" s="10" t="s">
        <v>39</v>
      </c>
      <c r="B22" s="10" t="s">
        <v>31</v>
      </c>
      <c r="C22" s="10" t="s">
        <v>31</v>
      </c>
      <c r="D22" s="22" t="s">
        <v>4</v>
      </c>
      <c r="E22" s="22" t="s">
        <v>4</v>
      </c>
      <c r="F22" s="23" t="s">
        <v>4</v>
      </c>
      <c r="G22" s="23" t="s">
        <v>4</v>
      </c>
    </row>
    <row r="23" spans="1:11" ht="33.75" customHeight="1" x14ac:dyDescent="0.3">
      <c r="A23" s="24" t="s">
        <v>4</v>
      </c>
      <c r="B23" s="24" t="s">
        <v>4</v>
      </c>
      <c r="C23" s="24" t="s">
        <v>4</v>
      </c>
      <c r="D23" s="12" t="s">
        <v>29</v>
      </c>
      <c r="E23" s="12" t="s">
        <v>29</v>
      </c>
      <c r="F23" s="25" t="s">
        <v>30</v>
      </c>
      <c r="G23" s="25" t="s">
        <v>30</v>
      </c>
    </row>
    <row r="24" spans="1:11" ht="39" customHeight="1" x14ac:dyDescent="0.3">
      <c r="A24" s="10" t="s">
        <v>44</v>
      </c>
      <c r="B24" s="10" t="s">
        <v>32</v>
      </c>
      <c r="C24" s="10" t="s">
        <v>32</v>
      </c>
      <c r="D24" s="22" t="s">
        <v>4</v>
      </c>
      <c r="E24" s="22" t="s">
        <v>4</v>
      </c>
      <c r="F24" s="23" t="s">
        <v>4</v>
      </c>
      <c r="G24" s="23" t="s">
        <v>4</v>
      </c>
      <c r="H24" s="5" t="s">
        <v>40</v>
      </c>
    </row>
    <row r="25" spans="1:11" ht="46.5" customHeight="1" x14ac:dyDescent="0.3">
      <c r="A25" s="24" t="s">
        <v>4</v>
      </c>
      <c r="B25" s="24" t="s">
        <v>4</v>
      </c>
      <c r="C25" s="24" t="s">
        <v>4</v>
      </c>
      <c r="D25" s="12" t="s">
        <v>29</v>
      </c>
      <c r="E25" s="12" t="s">
        <v>29</v>
      </c>
      <c r="F25" s="25" t="s">
        <v>30</v>
      </c>
      <c r="G25" s="25" t="s">
        <v>30</v>
      </c>
    </row>
  </sheetData>
  <mergeCells count="61">
    <mergeCell ref="A25:C25"/>
    <mergeCell ref="D25:E25"/>
    <mergeCell ref="F25:G25"/>
    <mergeCell ref="A21:C21"/>
    <mergeCell ref="D21:E21"/>
    <mergeCell ref="F21:G21"/>
    <mergeCell ref="A24:C24"/>
    <mergeCell ref="D24:E24"/>
    <mergeCell ref="F24:G24"/>
    <mergeCell ref="A23:C23"/>
    <mergeCell ref="D23:E23"/>
    <mergeCell ref="F23:G23"/>
    <mergeCell ref="A22:C22"/>
    <mergeCell ref="D22:E22"/>
    <mergeCell ref="F22:G22"/>
    <mergeCell ref="A19:C19"/>
    <mergeCell ref="D19:E19"/>
    <mergeCell ref="F19:G19"/>
    <mergeCell ref="A20:C20"/>
    <mergeCell ref="D20:E20"/>
    <mergeCell ref="F20:G20"/>
    <mergeCell ref="A18:C18"/>
    <mergeCell ref="D18:E18"/>
    <mergeCell ref="F18:G18"/>
    <mergeCell ref="B16:F16"/>
    <mergeCell ref="G16:H16"/>
    <mergeCell ref="B15:F15"/>
    <mergeCell ref="G15:H15"/>
    <mergeCell ref="I15:K15"/>
    <mergeCell ref="I16:K16"/>
    <mergeCell ref="B17:F17"/>
    <mergeCell ref="G17:H17"/>
    <mergeCell ref="I17:K17"/>
    <mergeCell ref="B14:F14"/>
    <mergeCell ref="G14:H14"/>
    <mergeCell ref="I14:J14"/>
    <mergeCell ref="B12:F12"/>
    <mergeCell ref="G12:H12"/>
    <mergeCell ref="I12:J12"/>
    <mergeCell ref="B13:F13"/>
    <mergeCell ref="G13:H13"/>
    <mergeCell ref="I11:J11"/>
    <mergeCell ref="B9:F9"/>
    <mergeCell ref="G9:H9"/>
    <mergeCell ref="I9:J9"/>
    <mergeCell ref="B10:F10"/>
    <mergeCell ref="G10:H10"/>
    <mergeCell ref="I10:J10"/>
    <mergeCell ref="B11:F11"/>
    <mergeCell ref="G11:H11"/>
    <mergeCell ref="J1:K1"/>
    <mergeCell ref="A2:K2"/>
    <mergeCell ref="A3:K3"/>
    <mergeCell ref="A4:K4"/>
    <mergeCell ref="A5:K5"/>
    <mergeCell ref="A6:K6"/>
    <mergeCell ref="A7:A8"/>
    <mergeCell ref="B7:F8"/>
    <mergeCell ref="G7:H8"/>
    <mergeCell ref="I7:K7"/>
    <mergeCell ref="I8:J8"/>
  </mergeCells>
  <pageMargins left="0.59" right="0.2" top="0.37" bottom="0.2" header="0.19" footer="0"/>
  <pageSetup paperSize="9" scale="75" orientation="landscape" errors="blank" verticalDpi="300" r:id="rId1"/>
  <headerFooter>
    <oddHeader>&amp;L&amp;8 "Строительные Технологии - СМЕТА ПИР" версия 1.11.5 RU S/N:545&amp;R&amp;8 65_ССР_48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(1)1-пс_48</vt:lpstr>
      <vt:lpstr>'(1)1-пс_48'!Заголовки_для_печати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smeta</dc:creator>
  <cp:lastModifiedBy>Тесанов Егор</cp:lastModifiedBy>
  <cp:lastPrinted>2024-09-25T17:00:42Z</cp:lastPrinted>
  <dcterms:created xsi:type="dcterms:W3CDTF">2023-11-21T14:01:19Z</dcterms:created>
  <dcterms:modified xsi:type="dcterms:W3CDTF">2024-09-25T17:07:14Z</dcterms:modified>
</cp:coreProperties>
</file>