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4\53 Ремонт кровли пс Новая\Извещение 53 Ремонт кровли пс Новая\"/>
    </mc:Choice>
  </mc:AlternateContent>
  <bookViews>
    <workbookView xWindow="-120" yWindow="-120" windowWidth="38640" windowHeight="15840" tabRatio="771"/>
  </bookViews>
  <sheets>
    <sheet name="ССРСС" sheetId="8" r:id="rId1"/>
    <sheet name="ЛСР" sheetId="9" r:id="rId2"/>
  </sheets>
  <definedNames>
    <definedName name="Print_Titles" localSheetId="0">ССРСС!$22:$22</definedName>
    <definedName name="_xlnm.Print_Titles" localSheetId="0">ССРСС!$22:$22</definedName>
  </definedNames>
  <calcPr calcId="162913" refMode="R1C1"/>
</workbook>
</file>

<file path=xl/calcChain.xml><?xml version="1.0" encoding="utf-8"?>
<calcChain xmlns="http://schemas.openxmlformats.org/spreadsheetml/2006/main">
  <c r="F26" i="8" l="1"/>
  <c r="J24" i="8"/>
  <c r="J26" i="8" l="1"/>
  <c r="M24" i="8" l="1"/>
  <c r="M26" i="8"/>
  <c r="M28" i="8" l="1"/>
  <c r="M30" i="8" s="1"/>
  <c r="M32" i="8" l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D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B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п.п.&gt;</t>
        </r>
      </text>
    </comment>
    <comment ref="C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сметного расчета&gt;</t>
        </r>
      </text>
    </comment>
    <comment ref="D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СводРасч::&lt;Наименование работ и затрат (глав, объектов)&gt;</t>
        </r>
      </text>
    </comment>
    <comment ref="E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СводРасч::&lt;Строительные работы&gt;
&lt;Формула - Строительные работы&gt;</t>
        </r>
      </text>
    </comment>
    <comment ref="F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СводРасч::&lt;Монтажные работы&gt;
&lt;Формула - Монтажные работы&gt;</t>
        </r>
      </text>
    </comment>
    <comment ref="G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СводРасч::&lt;Оборудование, мебель, инвентарь&gt;
&lt;Формула - Оборудование&gt;</t>
        </r>
      </text>
    </comment>
    <comment ref="H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СводРасч::&lt;Прочее&gt;
&lt;Формула - Прочее&gt;</t>
        </r>
      </text>
    </comment>
    <comment ref="J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СводРасч::&lt;Всего&gt;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350 значение&gt;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360 значение&gt;</t>
        </r>
      </text>
    </comment>
    <comment ref="D4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390 текст&gt;</t>
        </r>
      </text>
    </comment>
    <comment ref="G4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390 значение&gt;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230 атрибут 950 текст&gt;</t>
        </r>
      </text>
    </comment>
    <comment ref="G4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230 атрибут 950 значение&gt;</t>
        </r>
      </text>
    </comment>
  </commentList>
</comments>
</file>

<file path=xl/sharedStrings.xml><?xml version="1.0" encoding="utf-8"?>
<sst xmlns="http://schemas.openxmlformats.org/spreadsheetml/2006/main" count="1919" uniqueCount="281">
  <si>
    <t xml:space="preserve">Заказчик </t>
  </si>
  <si>
    <t>(наименование организации)</t>
  </si>
  <si>
    <t>№ пп</t>
  </si>
  <si>
    <t xml:space="preserve">Руководитель проектной организации </t>
  </si>
  <si>
    <t>Главный инженер проекта</t>
  </si>
  <si>
    <t>Начальник</t>
  </si>
  <si>
    <t>Заказчик</t>
  </si>
  <si>
    <t>"Утвержден" «     »______________________20__ г.</t>
  </si>
  <si>
    <t>Наименование глав, объектов капитального строительства, работ и затрат</t>
  </si>
  <si>
    <t>Сметная стоимость, руб.</t>
  </si>
  <si>
    <t/>
  </si>
  <si>
    <t>№ 303-ФЗ от 3.08.2018</t>
  </si>
  <si>
    <t>НДС - 20%</t>
  </si>
  <si>
    <t>ОБОСНОВАНИЕ НАЧАЛЬНОЙ МАКСИМАЛЬНОЙ ЦЕНЫ ДОГОВОРА</t>
  </si>
  <si>
    <t xml:space="preserve">ремонтных
(ремонтно- строительных) </t>
  </si>
  <si>
    <t>Итого</t>
  </si>
  <si>
    <t xml:space="preserve">СВОДНЫЙ СМЕТНЫЙ РАСЧЕТ </t>
  </si>
  <si>
    <t xml:space="preserve">Исполнитель: </t>
  </si>
  <si>
    <t>Зимнее удорожание (2,5%)</t>
  </si>
  <si>
    <t>Непредвиденные расходы (3 %)  Приказ от 04.08.2021г №421/пр</t>
  </si>
  <si>
    <t>Всего  затрат</t>
  </si>
  <si>
    <t xml:space="preserve">Материалы </t>
  </si>
  <si>
    <t xml:space="preserve">Обоснование </t>
  </si>
  <si>
    <t xml:space="preserve">Прочее </t>
  </si>
  <si>
    <t>Эл.монтажные работы (З/пл с учетом НР и СП)</t>
  </si>
  <si>
    <t>2</t>
  </si>
  <si>
    <t>Налоги и обязательные платежи</t>
  </si>
  <si>
    <t xml:space="preserve">ИТОГО </t>
  </si>
  <si>
    <t>Эксплуатация машин</t>
  </si>
  <si>
    <t xml:space="preserve">Индекс потребительских цен  </t>
  </si>
  <si>
    <t>Павлова О.П.</t>
  </si>
  <si>
    <t>Составлен в  текущем уровне цен  по состоянию на 3 кв. 2024г.</t>
  </si>
  <si>
    <t>Раздел 1: Демонтажные работы</t>
  </si>
  <si>
    <t>Разделу 2: Монтажные работы</t>
  </si>
  <si>
    <t>ФСБН-2022 изм.11</t>
  </si>
  <si>
    <t>Демонтажные работы</t>
  </si>
  <si>
    <t>Монтажные работы</t>
  </si>
  <si>
    <t>ВСЕГО</t>
  </si>
  <si>
    <t>Приложение №3</t>
  </si>
  <si>
    <t>Приказ Минстроя РФ от 04.08.2020 г. №421/пр (в ред. Приказа Минстроя РФ от 07.07.2022 N 557/пр)</t>
  </si>
  <si>
    <t>СОГЛАСОВАНО</t>
  </si>
  <si>
    <t>УТВЕРЖДАЮ</t>
  </si>
  <si>
    <t>________________________________________________</t>
  </si>
  <si>
    <t>Наименование программного продукта</t>
  </si>
  <si>
    <t>АРОС-Лидер (версия 6.2.5)</t>
  </si>
  <si>
    <t>Наименование редакции сметных нормативов</t>
  </si>
  <si>
    <t>ФСНБ-2022 (11) - Федеральная сметная нормативная база ФСНБ-2022 доп. №1-11 (3 квартал 2024) (приказ Минстроя России от 09.08.2024 №524/пр) (для вер. 6-2-5 и выше) (Правообладатель РФ)</t>
  </si>
  <si>
    <t>Реквизиты приказа Минстроя России об утверждении дополнений и изменений к сметным нормативам</t>
  </si>
  <si>
    <t>Изменения в сметные нормы, включенные в федеральный реестр сметных нормативов:
Изменения 11 - Приказ Минстроя России от 09.08.2024 № 524/пр, применяется с 25.08.2024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</si>
  <si>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№ 326/пр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</si>
  <si>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</si>
  <si>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>Обоснование принятых текущих цен на строительные ресурсы</t>
  </si>
  <si>
    <t>Наименование субъекта Российской Федерации</t>
  </si>
  <si>
    <t>52 - Нижегородская область</t>
  </si>
  <si>
    <t>Наименование зоны субъекта Российской Федерации</t>
  </si>
  <si>
    <t xml:space="preserve">1 ценовая зона </t>
  </si>
  <si>
    <t>(наименование стройки)</t>
  </si>
  <si>
    <t>(наименование объекта капитального строительства)</t>
  </si>
  <si>
    <t>ЛОКАЛЬНЫЙ СМЕТНЫЙ РАСЧЕТ (СМЕТА) №</t>
  </si>
  <si>
    <t>Ремонт кровли нежилого здания ПС «Новая» 110/6 ЗРУ 6кВ ООО «Павловоэнерго»</t>
  </si>
  <si>
    <t>(наименование работ и затрат)</t>
  </si>
  <si>
    <r>
      <t xml:space="preserve">Составлен </t>
    </r>
    <r>
      <rPr>
        <u/>
        <sz val="8"/>
        <rFont val="Arial"/>
        <family val="2"/>
        <charset val="204"/>
      </rPr>
      <t>ресурсно-индексным</t>
    </r>
    <r>
      <rPr>
        <sz val="8"/>
        <rFont val="Arial"/>
        <family val="2"/>
        <charset val="204"/>
      </rPr>
      <t>методом</t>
    </r>
  </si>
  <si>
    <r>
      <t xml:space="preserve">Основание: </t>
    </r>
    <r>
      <rPr>
        <u/>
        <sz val="8"/>
        <rFont val="Arial"/>
        <family val="2"/>
        <charset val="204"/>
      </rPr>
      <t>б/п</t>
    </r>
  </si>
  <si>
    <t>(проектная и (или) техническая документация)</t>
  </si>
  <si>
    <t>Составлен(а) в текущем (базисном) уровне цен</t>
  </si>
  <si>
    <t>3 кв. 2024г. Изм.11</t>
  </si>
  <si>
    <t>Сметная стоимость</t>
  </si>
  <si>
    <t>тыс. руб.</t>
  </si>
  <si>
    <t>Средство на оплату труда рабочих</t>
  </si>
  <si>
    <t>в том числе:</t>
  </si>
  <si>
    <t>Средство на оплату труда машинистов</t>
  </si>
  <si>
    <t>строительных работ</t>
  </si>
  <si>
    <t>Нормативные затраты труда рабочих</t>
  </si>
  <si>
    <t>чел.-ч.</t>
  </si>
  <si>
    <t>монтажных работ</t>
  </si>
  <si>
    <t>Нормативные затраты труда машинистов</t>
  </si>
  <si>
    <t>оборудования</t>
  </si>
  <si>
    <t>прочих затрат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</si>
  <si>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</si>
  <si>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</si>
  <si>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</si>
  <si>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</si>
  <si>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</si>
  <si>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на единицу</t>
  </si>
  <si>
    <t>коэффи-циенты</t>
  </si>
  <si>
    <t>всего с учетом коэффи-циентов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</si>
  <si>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</si>
  <si>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</si>
  <si>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</si>
  <si>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</si>
  <si>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1</t>
  </si>
  <si>
    <t>ГЭСН12-01-007-08</t>
  </si>
  <si>
    <t xml:space="preserve">Демонтаж - Устройство кровель из оцинкованной стали: без настенных желобов </t>
  </si>
  <si>
    <t>100 м2</t>
  </si>
  <si>
    <t>571/пр_2022_п.83_т.2_стр.4_стб.3</t>
  </si>
  <si>
    <r>
      <t>Разборка и (или) демонтаж строительных конструкций, систем и сетей инженерно-технического обеспечения, в том числе их элементов: металлических, металлокомпозитных, композитных конструкций
ЭМ 0,7; М 0; ЗТ 0,7; ЗТм 0,7</t>
    </r>
    <r>
      <rPr>
        <sz val="8"/>
        <rFont val="Arial"/>
        <family val="2"/>
        <charset val="204"/>
      </rPr>
      <t xml:space="preserve"> </t>
    </r>
  </si>
  <si>
    <t>421/пр_2020_прил.10_т.5_п.3</t>
  </si>
  <si>
    <r>
      <t>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следующих факторов: разветвленной сети транспортных и инженерных коммуникаций; стесненных условий для складирования материалов; действующего технологического оборудования
ОТ 1,15; ЭМ 1,15; ОТм 1,15; ЗТ 1,15; ЗТм 1,15</t>
    </r>
    <r>
      <rPr>
        <sz val="8"/>
        <rFont val="Arial"/>
        <family val="2"/>
        <charset val="204"/>
      </rPr>
      <t xml:space="preserve"> </t>
    </r>
  </si>
  <si>
    <t xml:space="preserve">                      1</t>
  </si>
  <si>
    <r>
      <t>ОТ (ЗТ)</t>
    </r>
    <r>
      <rPr>
        <sz val="8"/>
        <rFont val="Arial"/>
        <family val="2"/>
        <charset val="204"/>
      </rPr>
      <t xml:space="preserve"> </t>
    </r>
  </si>
  <si>
    <t>чел.-ч</t>
  </si>
  <si>
    <t>1-100-35</t>
  </si>
  <si>
    <t xml:space="preserve">Затраты труда рабочих (Средний разряд - 3,5) </t>
  </si>
  <si>
    <t xml:space="preserve">                      2</t>
  </si>
  <si>
    <r>
      <t>ЭМ</t>
    </r>
    <r>
      <rPr>
        <sz val="8"/>
        <rFont val="Arial"/>
        <family val="2"/>
        <charset val="204"/>
      </rPr>
      <t xml:space="preserve"> </t>
    </r>
  </si>
  <si>
    <r>
      <t>ОТм (ЗТм)</t>
    </r>
    <r>
      <rPr>
        <sz val="8"/>
        <rFont val="Arial"/>
        <family val="2"/>
        <charset val="204"/>
      </rPr>
      <t xml:space="preserve"> </t>
    </r>
  </si>
  <si>
    <t>(91.05.01-017)</t>
  </si>
  <si>
    <t xml:space="preserve">Краны башенные, грузоподъемность 8 т </t>
  </si>
  <si>
    <t>маш.-ч</t>
  </si>
  <si>
    <t>4-100-060</t>
  </si>
  <si>
    <t xml:space="preserve">ОТм (ЗТм) Средний разряд машинистов 6 </t>
  </si>
  <si>
    <t>0,805</t>
  </si>
  <si>
    <t>(91.05.05-015)</t>
  </si>
  <si>
    <t xml:space="preserve">Краны на автомобильном ходу, грузоподъемность 16 т </t>
  </si>
  <si>
    <t>91.14.02-001</t>
  </si>
  <si>
    <t xml:space="preserve">Автомобили бортовые, грузоподъемность до 5 т </t>
  </si>
  <si>
    <t>4-100-040</t>
  </si>
  <si>
    <t xml:space="preserve">ОТм (ЗТм) Средний разряд машинистов 4 </t>
  </si>
  <si>
    <t xml:space="preserve">                      4</t>
  </si>
  <si>
    <r>
      <t>М</t>
    </r>
    <r>
      <rPr>
        <sz val="8"/>
        <rFont val="Arial"/>
        <family val="2"/>
        <charset val="204"/>
      </rPr>
      <t xml:space="preserve"> </t>
    </r>
  </si>
  <si>
    <t xml:space="preserve"> </t>
  </si>
  <si>
    <t>01.7.15.06-0022</t>
  </si>
  <si>
    <t xml:space="preserve">Гвозди стальные толевые, диаметр 2-3 мм, длина 20-40 мм </t>
  </si>
  <si>
    <t>кг</t>
  </si>
  <si>
    <t>0</t>
  </si>
  <si>
    <t>01.7.15.06-0111</t>
  </si>
  <si>
    <t xml:space="preserve">Гвозди строительные </t>
  </si>
  <si>
    <t>т</t>
  </si>
  <si>
    <t>08.1.02.11-0001</t>
  </si>
  <si>
    <t xml:space="preserve">Поковки из квадратных заготовок, масса 1,5-4,5 кг </t>
  </si>
  <si>
    <t>(08.3.05.05-0053)</t>
  </si>
  <si>
    <t xml:space="preserve">Сталь листовая оцинкованная, толщина 0,7 мм </t>
  </si>
  <si>
    <t>11.1.03.06-0078</t>
  </si>
  <si>
    <t xml:space="preserve">Доска обрезная хвойных пород, естественной влажности, длина 2-6,5 м, ширина 100-250 мм, толщина 44-50 мм, сорт II </t>
  </si>
  <si>
    <t>м3</t>
  </si>
  <si>
    <r>
      <t>Итого прямые затраты</t>
    </r>
    <r>
      <rPr>
        <sz val="8"/>
        <rFont val="Arial"/>
        <family val="2"/>
        <charset val="204"/>
      </rPr>
      <t xml:space="preserve"> </t>
    </r>
  </si>
  <si>
    <t xml:space="preserve">ФОТ </t>
  </si>
  <si>
    <t>Пр/812-012.0-1</t>
  </si>
  <si>
    <t xml:space="preserve">НР Кровли </t>
  </si>
  <si>
    <t>%</t>
  </si>
  <si>
    <t>109</t>
  </si>
  <si>
    <t>Пр/774-012.0</t>
  </si>
  <si>
    <t xml:space="preserve">СП Кровли </t>
  </si>
  <si>
    <t>57</t>
  </si>
  <si>
    <r>
      <t>Всего по позиции</t>
    </r>
    <r>
      <rPr>
        <sz val="8"/>
        <rFont val="Arial"/>
        <family val="2"/>
        <charset val="204"/>
      </rPr>
      <t xml:space="preserve"> </t>
    </r>
  </si>
  <si>
    <t>ГЭСНр58-01-001-02</t>
  </si>
  <si>
    <r>
      <t xml:space="preserve">Разборка деревянных элементов конструкций крыш: стропил со стойками и подкосами из досок 
</t>
    </r>
    <r>
      <rPr>
        <i/>
        <sz val="8"/>
        <rFont val="Arial"/>
        <family val="2"/>
        <charset val="204"/>
      </rPr>
      <t>Формула расчета объема:
V=430/100</t>
    </r>
  </si>
  <si>
    <t>1-100-24</t>
  </si>
  <si>
    <t xml:space="preserve">Затраты труда рабочих (Средний разряд - 2,4) </t>
  </si>
  <si>
    <t>1,15</t>
  </si>
  <si>
    <t>2.1</t>
  </si>
  <si>
    <t>999-9900</t>
  </si>
  <si>
    <t xml:space="preserve">Строительный мусор </t>
  </si>
  <si>
    <t>Пр/812-092.0-1</t>
  </si>
  <si>
    <t xml:space="preserve">НР Крыши, кровли </t>
  </si>
  <si>
    <t>90</t>
  </si>
  <si>
    <t>Пр/774-092.0</t>
  </si>
  <si>
    <t xml:space="preserve">СП Крыши, кровли </t>
  </si>
  <si>
    <t>46</t>
  </si>
  <si>
    <t>3</t>
  </si>
  <si>
    <t>ГЭСНр58-01-017-02</t>
  </si>
  <si>
    <r>
      <t xml:space="preserve">Разборка теплоизоляции на кровле из: ваты минеральной толщиной 100 мм 
</t>
    </r>
    <r>
      <rPr>
        <i/>
        <sz val="8"/>
        <rFont val="Arial"/>
        <family val="2"/>
        <charset val="204"/>
      </rPr>
      <t>Формула расчета объема:
V=430/100</t>
    </r>
  </si>
  <si>
    <t>1-100-17</t>
  </si>
  <si>
    <t xml:space="preserve">Затраты труда рабочих (Средний разряд - 1,7) </t>
  </si>
  <si>
    <t>91.06.03-060</t>
  </si>
  <si>
    <t xml:space="preserve">Лебедки электрические тяговым усилием до 5,79 кН (0,59 т) </t>
  </si>
  <si>
    <t>3.1</t>
  </si>
  <si>
    <t>4</t>
  </si>
  <si>
    <t>(ФССЦпг47-1)</t>
  </si>
  <si>
    <r>
      <t xml:space="preserve">Погрузка в автотранспортное средство: мусор строительный с погрузкой вручную 
</t>
    </r>
    <r>
      <rPr>
        <i/>
        <sz val="8"/>
        <rFont val="Arial"/>
        <family val="2"/>
        <charset val="204"/>
      </rPr>
      <t>Формула расчета объема:
V=3,87+1,472</t>
    </r>
  </si>
  <si>
    <t>1т груза</t>
  </si>
  <si>
    <t>5</t>
  </si>
  <si>
    <t>(ФССЦпг02-15-1-01-0005)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</si>
  <si>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 км </t>
  </si>
  <si>
    <r>
      <t>Итого прямые затраты по Разделу 1: Демонтажные работы</t>
    </r>
    <r>
      <rPr>
        <sz val="8"/>
        <rFont val="Arial"/>
        <family val="2"/>
        <charset val="204"/>
      </rPr>
      <t xml:space="preserve">  </t>
    </r>
  </si>
  <si>
    <r>
      <t>в том числе</t>
    </r>
    <r>
      <rPr>
        <sz val="8"/>
        <rFont val="Arial"/>
        <family val="2"/>
        <charset val="204"/>
      </rPr>
      <t xml:space="preserve">  </t>
    </r>
  </si>
  <si>
    <t xml:space="preserve">оплата труда (ОТ)  </t>
  </si>
  <si>
    <t xml:space="preserve">эксплуатация машин и механизмов  </t>
  </si>
  <si>
    <t xml:space="preserve">оплата труда машинистов (ОТм)  </t>
  </si>
  <si>
    <t xml:space="preserve">перевозка  </t>
  </si>
  <si>
    <t xml:space="preserve">Итого ФОТ (справочно)  </t>
  </si>
  <si>
    <t xml:space="preserve">Итого накладные расходы  </t>
  </si>
  <si>
    <t xml:space="preserve">Итого сметная прибыль  </t>
  </si>
  <si>
    <t xml:space="preserve">Итого прочие затраты  </t>
  </si>
  <si>
    <r>
      <t>Итого по Разделу 1: Демонтажные работы</t>
    </r>
    <r>
      <rPr>
        <sz val="8"/>
        <rFont val="Arial"/>
        <family val="2"/>
        <charset val="204"/>
      </rPr>
      <t xml:space="preserve">  </t>
    </r>
  </si>
  <si>
    <t xml:space="preserve">  </t>
  </si>
  <si>
    <t xml:space="preserve">Раздел 2: Монтажные работы </t>
  </si>
  <si>
    <t>6</t>
  </si>
  <si>
    <t>ГЭСН12-01-013-03</t>
  </si>
  <si>
    <r>
      <t xml:space="preserve">Утепление покрытий плитами: из минеральной ваты или перлита на битумной мастике в один слой 
</t>
    </r>
    <r>
      <rPr>
        <i/>
        <sz val="8"/>
        <rFont val="Arial"/>
        <family val="2"/>
        <charset val="204"/>
      </rPr>
      <t>Формула расчета объема:
V=430/100</t>
    </r>
  </si>
  <si>
    <t>1-100-39</t>
  </si>
  <si>
    <t xml:space="preserve">Затраты труда рабочих (Средний разряд - 3,9) </t>
  </si>
  <si>
    <t>91.08.04-021</t>
  </si>
  <si>
    <t xml:space="preserve">Котлы битумные передвижные электрические с центробежной мешалкой, объем загрузочной емкости 400 л </t>
  </si>
  <si>
    <t>01.2.01.02-0041</t>
  </si>
  <si>
    <t xml:space="preserve">Битум нефтяной строительный кровельный БНК-45/190, БНК-40/180 </t>
  </si>
  <si>
    <t>01.3.01.03-0002</t>
  </si>
  <si>
    <t xml:space="preserve">Керосин для технических целей </t>
  </si>
  <si>
    <t>01.2.03.03</t>
  </si>
  <si>
    <t xml:space="preserve">Мастики битумосодержащие </t>
  </si>
  <si>
    <t>12.2.05.05</t>
  </si>
  <si>
    <t xml:space="preserve">Плиты теплоизоляционные </t>
  </si>
  <si>
    <t>м2</t>
  </si>
  <si>
    <t>7</t>
  </si>
  <si>
    <t>12.2.05.10-0033</t>
  </si>
  <si>
    <t xml:space="preserve">Плиты теплоизоляционные из минеральной ваты на основе базальтовых пород, плотность 70-90 кг/м3, теплопроводность не более 0,038 Вт/(м*К) </t>
  </si>
  <si>
    <r>
      <t>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следующих факторов: разветвленной сети транспортных и инженерных коммуникаций; стесненных условий для складирования материалов; действующего технологического оборудования (K=1)</t>
    </r>
    <r>
      <rPr>
        <sz val="8"/>
        <rFont val="Arial"/>
        <family val="2"/>
        <charset val="204"/>
      </rPr>
      <t xml:space="preserve"> </t>
    </r>
  </si>
  <si>
    <t>8</t>
  </si>
  <si>
    <t>ГЭСН10-02-035-01</t>
  </si>
  <si>
    <r>
      <t xml:space="preserve">Сборка: кровли с установкой стропил, подкосов, прогонов, устройством обрешетки и покрытием волнистыми хризотилцеметными листами 
</t>
    </r>
    <r>
      <rPr>
        <i/>
        <sz val="8"/>
        <rFont val="Arial"/>
        <family val="2"/>
        <charset val="204"/>
      </rPr>
      <t>Формула расчета объема:
V=430/100</t>
    </r>
  </si>
  <si>
    <t>1-100-28</t>
  </si>
  <si>
    <t xml:space="preserve">Затраты труда рабочих (Средний разряд - 2,8) </t>
  </si>
  <si>
    <t>(01.7.03.04-0001)</t>
  </si>
  <si>
    <t xml:space="preserve">Электроэнергия </t>
  </si>
  <si>
    <t>кВт-ч</t>
  </si>
  <si>
    <t>01.7.15.06-0094</t>
  </si>
  <si>
    <t xml:space="preserve">Гвозди стальные оцинкованные проволочные, диаметр 4,5 мм, длина 120 мм </t>
  </si>
  <si>
    <t>01.7.15.14-0185</t>
  </si>
  <si>
    <t xml:space="preserve">Шурупы самонарезающие стальные оксидированные с потайной головкой и крестообразным шлицем, остроконечные, диаметр 8 мм, длина 100 мм </t>
  </si>
  <si>
    <t>08.3.05.05-0031</t>
  </si>
  <si>
    <t xml:space="preserve">Сталь листовая кровельная, марка СТК-1, толщина 0,5 мм </t>
  </si>
  <si>
    <t>(12.1.02.06-0012)</t>
  </si>
  <si>
    <t xml:space="preserve">Рубероид кровельный РКК-350 </t>
  </si>
  <si>
    <t>Пр/812-010.0-1</t>
  </si>
  <si>
    <t xml:space="preserve">НР Деревянные конструкции </t>
  </si>
  <si>
    <t>108</t>
  </si>
  <si>
    <t>Пр/774-010.0</t>
  </si>
  <si>
    <t xml:space="preserve">СП Деревянные конструкции </t>
  </si>
  <si>
    <t>55</t>
  </si>
  <si>
    <t>9</t>
  </si>
  <si>
    <t>ГЭСН12-01-037-04</t>
  </si>
  <si>
    <r>
      <t xml:space="preserve">Устройство подкровельной пленочной гидроизоляции 
</t>
    </r>
    <r>
      <rPr>
        <i/>
        <sz val="8"/>
        <rFont val="Arial"/>
        <family val="2"/>
        <charset val="204"/>
      </rPr>
      <t>Формула расчета объема:
V=430/100</t>
    </r>
  </si>
  <si>
    <t>91.06.06-045</t>
  </si>
  <si>
    <t xml:space="preserve">Подъемники одномачтовые, грузоподъемность до 500 кг, высота подъема 15 м </t>
  </si>
  <si>
    <t>4-100-030</t>
  </si>
  <si>
    <t xml:space="preserve">ОТм (ЗТм) Средний разряд машинистов 3 </t>
  </si>
  <si>
    <t>01.7.06.01-0011</t>
  </si>
  <si>
    <t xml:space="preserve">Ленты герметизирующие гидроизоляционные, пароизоляционные бутилкаучуковые, дублированные холстом с одной стороны, с липким слоем с одной стороны, цвет серый, ширина 100 мм, толщина 1,5 мм </t>
  </si>
  <si>
    <t>м</t>
  </si>
  <si>
    <t>01.7.15.14-0181</t>
  </si>
  <si>
    <t xml:space="preserve">Шурупы самонарезающие стальные оксидированные с потайной головкой и крестообразным шлицем, остроконечные, диаметр 2,5 мм, длина 25 мм </t>
  </si>
  <si>
    <t>12.1.01.03-0039</t>
  </si>
  <si>
    <t xml:space="preserve">Пленка подкровельная гидроизоляционная, антиконденсатная </t>
  </si>
  <si>
    <t>12.1.03.09-1008</t>
  </si>
  <si>
    <t xml:space="preserve">Элемент вентиляционный нижней защитной пленки из ПВХ, размеры 360х120х20 мм </t>
  </si>
  <si>
    <t>шт</t>
  </si>
  <si>
    <t>10</t>
  </si>
  <si>
    <r>
      <t xml:space="preserve">Устройство кровель из оцинкованной стали: без настенных желобов 
</t>
    </r>
    <r>
      <rPr>
        <i/>
        <sz val="8"/>
        <rFont val="Arial"/>
        <family val="2"/>
        <charset val="204"/>
      </rPr>
      <t>Формула расчета объема:
V=430/100</t>
    </r>
  </si>
  <si>
    <t>11</t>
  </si>
  <si>
    <t>ГЭСН12-01-004-09</t>
  </si>
  <si>
    <r>
      <t xml:space="preserve">прим. Установка прижимной планки (нащельники, планки, заглушки) 
</t>
    </r>
    <r>
      <rPr>
        <i/>
        <sz val="8"/>
        <rFont val="Arial"/>
        <family val="2"/>
        <charset val="204"/>
      </rPr>
      <t>Формула расчета объема:
V=106/100</t>
    </r>
  </si>
  <si>
    <t>100 м</t>
  </si>
  <si>
    <t>1-100-30</t>
  </si>
  <si>
    <t xml:space="preserve">Затраты труда рабочих (Средний разряд - 3) </t>
  </si>
  <si>
    <t>01.7.15.07-0006</t>
  </si>
  <si>
    <t xml:space="preserve">Дюбели монтажные стальные </t>
  </si>
  <si>
    <t>10 шт</t>
  </si>
  <si>
    <t>08.3.02.01</t>
  </si>
  <si>
    <t xml:space="preserve">Ленты стальные </t>
  </si>
  <si>
    <t>11.1</t>
  </si>
  <si>
    <t>01.7.17.09-1013</t>
  </si>
  <si>
    <t xml:space="preserve">Бур с наконечником из твердого сплава, с хвостовиком SDS-plus для ударного сверления отверстий в твердых материалах, общая длина 160 мм, диаметр 10 мм </t>
  </si>
  <si>
    <t>12</t>
  </si>
  <si>
    <t>09.2.01.02-0041</t>
  </si>
  <si>
    <t xml:space="preserve">прим. Нащельник из оцинкованной стали, толщина 0,5 мм, окрашенный, ширина 400 мм, длина 2000 мм (нащельники, планки, заглушки) </t>
  </si>
  <si>
    <r>
      <t xml:space="preserve">Итого прямые затраты по Разделу 2: Монтажные работы </t>
    </r>
    <r>
      <rPr>
        <sz val="8"/>
        <rFont val="Arial"/>
        <family val="2"/>
        <charset val="204"/>
      </rPr>
      <t xml:space="preserve">  </t>
    </r>
  </si>
  <si>
    <t xml:space="preserve">материальные ресурсы  </t>
  </si>
  <si>
    <r>
      <t xml:space="preserve">Итого по Разделу 2: Монтажные работы </t>
    </r>
    <r>
      <rPr>
        <sz val="8"/>
        <rFont val="Arial"/>
        <family val="2"/>
        <charset val="204"/>
      </rPr>
      <t xml:space="preserve">  </t>
    </r>
  </si>
  <si>
    <r>
      <t>ИТОГИ ПО СМЕТЕ</t>
    </r>
    <r>
      <rPr>
        <sz val="8"/>
        <rFont val="Arial"/>
        <family val="2"/>
        <charset val="204"/>
      </rPr>
      <t xml:space="preserve">  </t>
    </r>
  </si>
  <si>
    <r>
      <t>Всего прямые затраты по смете</t>
    </r>
    <r>
      <rPr>
        <sz val="8"/>
        <rFont val="Arial"/>
        <family val="2"/>
        <charset val="204"/>
      </rPr>
      <t xml:space="preserve">  </t>
    </r>
  </si>
  <si>
    <t xml:space="preserve">оплата труда  </t>
  </si>
  <si>
    <t xml:space="preserve">Всего ФОТ  </t>
  </si>
  <si>
    <t xml:space="preserve">Всего накладные расходы  </t>
  </si>
  <si>
    <t xml:space="preserve">Всего сметная прибыль  </t>
  </si>
  <si>
    <t xml:space="preserve">Всего прочие затраты  </t>
  </si>
  <si>
    <t xml:space="preserve">ИТОГО  </t>
  </si>
  <si>
    <t xml:space="preserve">НДС (20%)  </t>
  </si>
  <si>
    <r>
      <t>ВСЕГО по смете</t>
    </r>
    <r>
      <rPr>
        <sz val="8"/>
        <rFont val="Arial"/>
        <family val="2"/>
        <charset val="204"/>
      </rPr>
      <t xml:space="preserve">  </t>
    </r>
  </si>
  <si>
    <t>Составил</t>
  </si>
  <si>
    <t>Проверил</t>
  </si>
  <si>
    <t>Выполнение работ по ремонту кровли нежилого здания ПС «Новая» 110/6 ЗРУ 6кВ ООО «Павловоэнерго»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</si>
</sst>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,"/>
    <numFmt numFmtId="165" formatCode="#,##0.#######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8"/>
      <color indexed="14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u/>
      <sz val="8"/>
      <name val="Arial"/>
      <family val="2"/>
      <charset val="204"/>
    </font>
    <font>
      <sz val="7.5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0"/>
    <xf numFmtId="0" fontId="3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0" borderId="10">
      <alignment horizontal="center"/>
    </xf>
    <xf numFmtId="0" fontId="3" fillId="0" borderId="10">
      <alignment horizontal="center"/>
    </xf>
    <xf numFmtId="0" fontId="3" fillId="0" borderId="10">
      <alignment horizontal="center" wrapText="1"/>
    </xf>
    <xf numFmtId="0" fontId="3" fillId="0" borderId="10">
      <alignment horizontal="center" wrapText="1"/>
    </xf>
    <xf numFmtId="0" fontId="3" fillId="0" borderId="10">
      <alignment horizontal="center"/>
    </xf>
    <xf numFmtId="0" fontId="1" fillId="0" borderId="0"/>
    <xf numFmtId="0" fontId="3" fillId="0" borderId="10">
      <alignment horizontal="center" wrapText="1"/>
    </xf>
    <xf numFmtId="0" fontId="1" fillId="0" borderId="0"/>
  </cellStyleXfs>
  <cellXfs count="200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9" fillId="0" borderId="0" xfId="23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0" xfId="0" applyFont="1"/>
    <xf numFmtId="0" fontId="7" fillId="0" borderId="0" xfId="24" applyFont="1">
      <alignment horizontal="left" vertical="top"/>
    </xf>
    <xf numFmtId="0" fontId="0" fillId="0" borderId="0" xfId="0" applyBorder="1"/>
    <xf numFmtId="0" fontId="7" fillId="0" borderId="7" xfId="22" applyFont="1" applyBorder="1" applyAlignment="1">
      <alignment horizontal="center"/>
    </xf>
    <xf numFmtId="0" fontId="11" fillId="0" borderId="0" xfId="0" applyFont="1" applyAlignment="1">
      <alignment horizontal="right"/>
    </xf>
    <xf numFmtId="0" fontId="7" fillId="0" borderId="0" xfId="0" applyFont="1"/>
    <xf numFmtId="0" fontId="0" fillId="0" borderId="0" xfId="0"/>
    <xf numFmtId="0" fontId="3" fillId="0" borderId="1" xfId="0" applyFont="1" applyBorder="1"/>
    <xf numFmtId="4" fontId="3" fillId="0" borderId="1" xfId="0" applyNumberFormat="1" applyFont="1" applyBorder="1"/>
    <xf numFmtId="0" fontId="7" fillId="0" borderId="0" xfId="23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23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10" xfId="27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4" fontId="18" fillId="0" borderId="0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7" fillId="0" borderId="0" xfId="24" applyFont="1" applyBorder="1" applyAlignment="1">
      <alignment horizontal="left" vertical="top"/>
    </xf>
    <xf numFmtId="0" fontId="7" fillId="0" borderId="0" xfId="24" applyFont="1" applyBorder="1" applyAlignment="1">
      <alignment horizontal="right" vertical="top"/>
    </xf>
    <xf numFmtId="0" fontId="8" fillId="0" borderId="0" xfId="0" applyFont="1" applyBorder="1" applyAlignment="1"/>
    <xf numFmtId="0" fontId="7" fillId="0" borderId="0" xfId="24" applyFont="1" applyBorder="1">
      <alignment horizontal="left" vertical="top"/>
    </xf>
    <xf numFmtId="0" fontId="8" fillId="0" borderId="0" xfId="0" applyFont="1" applyBorder="1" applyAlignment="1">
      <alignment horizontal="center"/>
    </xf>
    <xf numFmtId="0" fontId="0" fillId="0" borderId="2" xfId="0" applyBorder="1"/>
    <xf numFmtId="4" fontId="18" fillId="0" borderId="1" xfId="0" applyNumberFormat="1" applyFont="1" applyBorder="1" applyAlignment="1">
      <alignment horizontal="right" vertical="center" wrapText="1"/>
    </xf>
    <xf numFmtId="4" fontId="18" fillId="2" borderId="11" xfId="27" applyNumberFormat="1" applyFont="1" applyFill="1" applyBorder="1" applyAlignment="1">
      <alignment horizontal="right" vertical="center" wrapText="1"/>
    </xf>
    <xf numFmtId="4" fontId="0" fillId="0" borderId="0" xfId="0" applyNumberFormat="1"/>
    <xf numFmtId="4" fontId="0" fillId="0" borderId="0" xfId="0" applyNumberForma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4" xfId="23" applyNumberFormat="1" applyFont="1" applyBorder="1" applyAlignment="1">
      <alignment horizontal="center"/>
    </xf>
    <xf numFmtId="49" fontId="3" fillId="0" borderId="5" xfId="23" applyNumberFormat="1" applyFont="1" applyBorder="1" applyAlignment="1">
      <alignment horizontal="center"/>
    </xf>
    <xf numFmtId="0" fontId="3" fillId="0" borderId="5" xfId="0" applyFont="1" applyBorder="1" applyAlignment="1"/>
    <xf numFmtId="0" fontId="3" fillId="0" borderId="6" xfId="0" applyFont="1" applyBorder="1" applyAlignment="1"/>
    <xf numFmtId="0" fontId="8" fillId="0" borderId="0" xfId="0" applyFont="1" applyBorder="1" applyAlignment="1">
      <alignment horizontal="center"/>
    </xf>
    <xf numFmtId="49" fontId="15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49" fontId="15" fillId="0" borderId="1" xfId="0" quotePrefix="1" applyNumberFormat="1" applyFont="1" applyBorder="1" applyAlignment="1">
      <alignment horizontal="left" vertical="center" wrapText="1"/>
    </xf>
    <xf numFmtId="49" fontId="15" fillId="0" borderId="4" xfId="0" applyNumberFormat="1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23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23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0" xfId="2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4" fillId="0" borderId="0" xfId="0" applyFont="1" applyAlignment="1"/>
    <xf numFmtId="49" fontId="18" fillId="0" borderId="0" xfId="23" applyNumberFormat="1" applyFont="1" applyAlignment="1">
      <alignment horizontal="left" vertical="center"/>
    </xf>
    <xf numFmtId="0" fontId="21" fillId="2" borderId="0" xfId="0" applyFont="1" applyFill="1" applyAlignment="1">
      <alignment vertical="top"/>
    </xf>
    <xf numFmtId="0" fontId="22" fillId="2" borderId="0" xfId="0" applyFont="1" applyFill="1" applyAlignment="1">
      <alignment vertical="top"/>
    </xf>
    <xf numFmtId="0" fontId="22" fillId="2" borderId="0" xfId="0" quotePrefix="1" applyFont="1" applyFill="1" applyAlignment="1">
      <alignment horizontal="right" vertical="top"/>
    </xf>
    <xf numFmtId="0" fontId="22" fillId="2" borderId="0" xfId="0" applyFont="1" applyFill="1" applyAlignment="1">
      <alignment horizontal="right" vertical="top"/>
    </xf>
    <xf numFmtId="0" fontId="22" fillId="2" borderId="0" xfId="0" applyFont="1" applyFill="1"/>
    <xf numFmtId="0" fontId="22" fillId="2" borderId="0" xfId="0" applyFont="1" applyFill="1" applyBorder="1" applyAlignment="1">
      <alignment horizontal="left"/>
    </xf>
    <xf numFmtId="0" fontId="22" fillId="2" borderId="0" xfId="28" quotePrefix="1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left" vertical="top" wrapText="1"/>
    </xf>
    <xf numFmtId="0" fontId="23" fillId="2" borderId="0" xfId="27" applyFont="1" applyFill="1" applyAlignment="1">
      <alignment horizontal="center" vertical="top"/>
    </xf>
    <xf numFmtId="0" fontId="22" fillId="2" borderId="2" xfId="27" quotePrefix="1" applyFont="1" applyFill="1" applyBorder="1" applyAlignment="1">
      <alignment horizontal="center" wrapText="1"/>
    </xf>
    <xf numFmtId="0" fontId="24" fillId="2" borderId="3" xfId="27" applyFont="1" applyFill="1" applyBorder="1" applyAlignment="1">
      <alignment horizontal="center" vertical="top"/>
    </xf>
    <xf numFmtId="0" fontId="22" fillId="2" borderId="2" xfId="27" applyFont="1" applyFill="1" applyBorder="1" applyAlignment="1">
      <alignment horizontal="center" wrapText="1"/>
    </xf>
    <xf numFmtId="0" fontId="25" fillId="2" borderId="0" xfId="27" quotePrefix="1" applyFont="1" applyFill="1" applyAlignment="1">
      <alignment horizontal="center" vertical="top"/>
    </xf>
    <xf numFmtId="0" fontId="22" fillId="2" borderId="0" xfId="27" quotePrefix="1" applyFont="1" applyFill="1" applyAlignment="1">
      <alignment horizontal="center"/>
    </xf>
    <xf numFmtId="0" fontId="23" fillId="2" borderId="0" xfId="27" quotePrefix="1" applyFont="1" applyFill="1" applyAlignment="1">
      <alignment horizontal="center" vertical="top"/>
    </xf>
    <xf numFmtId="0" fontId="22" fillId="2" borderId="0" xfId="27" applyFont="1" applyFill="1" applyBorder="1" applyAlignment="1">
      <alignment horizontal="center" vertical="top"/>
    </xf>
    <xf numFmtId="0" fontId="22" fillId="2" borderId="0" xfId="0" applyFont="1" applyFill="1" applyBorder="1" applyAlignment="1">
      <alignment horizontal="center"/>
    </xf>
    <xf numFmtId="0" fontId="22" fillId="2" borderId="0" xfId="27" applyFont="1" applyFill="1" applyAlignment="1"/>
    <xf numFmtId="0" fontId="22" fillId="2" borderId="0" xfId="0" applyFont="1" applyFill="1" applyBorder="1" applyAlignment="1">
      <alignment horizontal="left" wrapText="1"/>
    </xf>
    <xf numFmtId="0" fontId="24" fillId="2" borderId="0" xfId="0" quotePrefix="1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27" fillId="2" borderId="0" xfId="0" quotePrefix="1" applyFont="1" applyFill="1" applyAlignment="1">
      <alignment horizontal="left"/>
    </xf>
    <xf numFmtId="0" fontId="22" fillId="0" borderId="2" xfId="0" quotePrefix="1" applyFont="1" applyFill="1" applyBorder="1" applyAlignment="1">
      <alignment horizontal="left" wrapText="1"/>
    </xf>
    <xf numFmtId="0" fontId="22" fillId="2" borderId="0" xfId="0" applyFont="1" applyFill="1" applyBorder="1"/>
    <xf numFmtId="0" fontId="23" fillId="2" borderId="0" xfId="0" applyFont="1" applyFill="1"/>
    <xf numFmtId="164" fontId="23" fillId="2" borderId="2" xfId="0" applyNumberFormat="1" applyFont="1" applyFill="1" applyBorder="1" applyAlignment="1">
      <alignment horizontal="right"/>
    </xf>
    <xf numFmtId="0" fontId="23" fillId="2" borderId="0" xfId="0" quotePrefix="1" applyFont="1" applyFill="1" applyAlignment="1">
      <alignment horizontal="left"/>
    </xf>
    <xf numFmtId="0" fontId="22" fillId="2" borderId="0" xfId="0" quotePrefix="1" applyFont="1" applyFill="1" applyAlignment="1">
      <alignment horizontal="left"/>
    </xf>
    <xf numFmtId="164" fontId="22" fillId="2" borderId="2" xfId="0" applyNumberFormat="1" applyFont="1" applyFill="1" applyBorder="1" applyAlignment="1">
      <alignment horizontal="right"/>
    </xf>
    <xf numFmtId="0" fontId="24" fillId="2" borderId="0" xfId="0" applyFont="1" applyFill="1"/>
    <xf numFmtId="0" fontId="0" fillId="2" borderId="0" xfId="0" applyFont="1" applyFill="1"/>
    <xf numFmtId="0" fontId="22" fillId="2" borderId="0" xfId="28" quotePrefix="1" applyFont="1" applyFill="1" applyAlignment="1">
      <alignment horizontal="left"/>
    </xf>
    <xf numFmtId="0" fontId="26" fillId="2" borderId="0" xfId="28" applyFont="1" applyFill="1" applyBorder="1" applyAlignment="1">
      <alignment vertical="top" wrapText="1"/>
    </xf>
    <xf numFmtId="4" fontId="22" fillId="2" borderId="2" xfId="28" applyNumberFormat="1" applyFont="1" applyFill="1" applyBorder="1" applyAlignment="1">
      <alignment horizontal="right" wrapText="1"/>
    </xf>
    <xf numFmtId="0" fontId="22" fillId="2" borderId="0" xfId="28" applyFont="1" applyFill="1" applyAlignment="1"/>
    <xf numFmtId="164" fontId="22" fillId="2" borderId="3" xfId="0" applyNumberFormat="1" applyFont="1" applyFill="1" applyBorder="1" applyAlignment="1">
      <alignment horizontal="right"/>
    </xf>
    <xf numFmtId="0" fontId="22" fillId="2" borderId="0" xfId="28" applyFont="1" applyFill="1" applyAlignment="1">
      <alignment vertical="top"/>
    </xf>
    <xf numFmtId="0" fontId="24" fillId="2" borderId="0" xfId="28" applyFont="1" applyFill="1" applyAlignment="1">
      <alignment horizontal="center" vertical="top"/>
    </xf>
    <xf numFmtId="164" fontId="22" fillId="2" borderId="5" xfId="0" applyNumberFormat="1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left"/>
    </xf>
    <xf numFmtId="0" fontId="22" fillId="2" borderId="0" xfId="27" applyFont="1" applyFill="1" applyAlignment="1">
      <alignment vertical="top"/>
    </xf>
    <xf numFmtId="0" fontId="22" fillId="2" borderId="11" xfId="27" quotePrefix="1" applyFont="1" applyFill="1" applyBorder="1" applyAlignment="1">
      <alignment horizontal="center" vertical="center" wrapText="1"/>
    </xf>
    <xf numFmtId="0" fontId="22" fillId="2" borderId="11" xfId="27" applyFont="1" applyFill="1" applyBorder="1" applyAlignment="1">
      <alignment horizontal="center" vertical="center" wrapText="1"/>
    </xf>
    <xf numFmtId="0" fontId="22" fillId="2" borderId="12" xfId="27" quotePrefix="1" applyFont="1" applyFill="1" applyBorder="1" applyAlignment="1">
      <alignment horizontal="center" vertical="center" wrapText="1"/>
    </xf>
    <xf numFmtId="0" fontId="22" fillId="2" borderId="3" xfId="27" quotePrefix="1" applyFont="1" applyFill="1" applyBorder="1" applyAlignment="1">
      <alignment horizontal="center" vertical="center" wrapText="1"/>
    </xf>
    <xf numFmtId="0" fontId="22" fillId="2" borderId="13" xfId="27" quotePrefix="1" applyFont="1" applyFill="1" applyBorder="1" applyAlignment="1">
      <alignment horizontal="center" vertical="center" wrapText="1"/>
    </xf>
    <xf numFmtId="0" fontId="22" fillId="2" borderId="4" xfId="27" applyFont="1" applyFill="1" applyBorder="1" applyAlignment="1">
      <alignment horizontal="center" vertical="center"/>
    </xf>
    <xf numFmtId="0" fontId="22" fillId="2" borderId="5" xfId="27" applyFont="1" applyFill="1" applyBorder="1" applyAlignment="1">
      <alignment horizontal="center" vertical="center"/>
    </xf>
    <xf numFmtId="0" fontId="22" fillId="2" borderId="4" xfId="27" quotePrefix="1" applyFont="1" applyFill="1" applyBorder="1" applyAlignment="1">
      <alignment horizontal="center" vertical="center" wrapText="1"/>
    </xf>
    <xf numFmtId="0" fontId="22" fillId="2" borderId="5" xfId="27" quotePrefix="1" applyFont="1" applyFill="1" applyBorder="1" applyAlignment="1">
      <alignment horizontal="center" vertical="center" wrapText="1"/>
    </xf>
    <xf numFmtId="0" fontId="22" fillId="2" borderId="6" xfId="27" quotePrefix="1" applyFont="1" applyFill="1" applyBorder="1" applyAlignment="1">
      <alignment horizontal="center" vertical="center" wrapText="1"/>
    </xf>
    <xf numFmtId="0" fontId="22" fillId="2" borderId="8" xfId="27" quotePrefix="1" applyFont="1" applyFill="1" applyBorder="1" applyAlignment="1">
      <alignment horizontal="center" vertical="center" wrapText="1"/>
    </xf>
    <xf numFmtId="0" fontId="22" fillId="2" borderId="8" xfId="27" applyFont="1" applyFill="1" applyBorder="1" applyAlignment="1">
      <alignment horizontal="center" vertical="center" wrapText="1"/>
    </xf>
    <xf numFmtId="0" fontId="22" fillId="2" borderId="14" xfId="27" quotePrefix="1" applyFont="1" applyFill="1" applyBorder="1" applyAlignment="1">
      <alignment horizontal="center" vertical="center" wrapText="1"/>
    </xf>
    <xf numFmtId="0" fontId="22" fillId="2" borderId="0" xfId="27" quotePrefix="1" applyFont="1" applyFill="1" applyBorder="1" applyAlignment="1">
      <alignment horizontal="center" vertical="center" wrapText="1"/>
    </xf>
    <xf numFmtId="0" fontId="22" fillId="2" borderId="15" xfId="27" quotePrefix="1" applyFont="1" applyFill="1" applyBorder="1" applyAlignment="1">
      <alignment horizontal="center" vertical="center" wrapText="1"/>
    </xf>
    <xf numFmtId="0" fontId="22" fillId="2" borderId="11" xfId="27" applyFont="1" applyFill="1" applyBorder="1" applyAlignment="1">
      <alignment horizontal="center" vertical="center"/>
    </xf>
    <xf numFmtId="0" fontId="22" fillId="2" borderId="9" xfId="27" quotePrefix="1" applyFont="1" applyFill="1" applyBorder="1" applyAlignment="1">
      <alignment horizontal="center" vertical="center" wrapText="1"/>
    </xf>
    <xf numFmtId="0" fontId="22" fillId="2" borderId="9" xfId="27" applyFont="1" applyFill="1" applyBorder="1" applyAlignment="1">
      <alignment horizontal="center" vertical="center" wrapText="1"/>
    </xf>
    <xf numFmtId="0" fontId="22" fillId="2" borderId="16" xfId="27" quotePrefix="1" applyFont="1" applyFill="1" applyBorder="1" applyAlignment="1">
      <alignment horizontal="center" vertical="center" wrapText="1"/>
    </xf>
    <xf numFmtId="0" fontId="22" fillId="2" borderId="2" xfId="27" quotePrefix="1" applyFont="1" applyFill="1" applyBorder="1" applyAlignment="1">
      <alignment horizontal="center" vertical="center" wrapText="1"/>
    </xf>
    <xf numFmtId="0" fontId="22" fillId="2" borderId="17" xfId="27" quotePrefix="1" applyFont="1" applyFill="1" applyBorder="1" applyAlignment="1">
      <alignment horizontal="center" vertical="center" wrapText="1"/>
    </xf>
    <xf numFmtId="0" fontId="22" fillId="2" borderId="9" xfId="27" applyFont="1" applyFill="1" applyBorder="1" applyAlignment="1">
      <alignment horizontal="center" vertical="center"/>
    </xf>
    <xf numFmtId="0" fontId="22" fillId="2" borderId="10" xfId="27" applyFont="1" applyFill="1" applyBorder="1" applyAlignment="1">
      <alignment horizontal="center" vertical="center"/>
    </xf>
    <xf numFmtId="0" fontId="22" fillId="2" borderId="6" xfId="27" applyFont="1" applyFill="1" applyBorder="1" applyAlignment="1">
      <alignment horizontal="center" vertical="center"/>
    </xf>
    <xf numFmtId="0" fontId="22" fillId="2" borderId="9" xfId="27" applyFont="1" applyFill="1" applyBorder="1" applyAlignment="1">
      <alignment horizontal="center" vertical="center"/>
    </xf>
    <xf numFmtId="0" fontId="23" fillId="2" borderId="4" xfId="0" quotePrefix="1" applyFont="1" applyFill="1" applyBorder="1" applyAlignment="1">
      <alignment horizontal="left" vertical="top" wrapText="1"/>
    </xf>
    <xf numFmtId="0" fontId="23" fillId="2" borderId="5" xfId="0" quotePrefix="1" applyFont="1" applyFill="1" applyBorder="1" applyAlignment="1">
      <alignment horizontal="left" vertical="top" wrapText="1"/>
    </xf>
    <xf numFmtId="0" fontId="23" fillId="2" borderId="6" xfId="0" quotePrefix="1" applyFont="1" applyFill="1" applyBorder="1" applyAlignment="1">
      <alignment horizontal="left" vertical="top" wrapText="1"/>
    </xf>
    <xf numFmtId="0" fontId="22" fillId="2" borderId="11" xfId="27" quotePrefix="1" applyFont="1" applyFill="1" applyBorder="1" applyAlignment="1">
      <alignment vertical="top" wrapText="1"/>
    </xf>
    <xf numFmtId="0" fontId="22" fillId="2" borderId="9" xfId="27" quotePrefix="1" applyFont="1" applyFill="1" applyBorder="1" applyAlignment="1">
      <alignment vertical="top" wrapText="1"/>
    </xf>
    <xf numFmtId="0" fontId="22" fillId="2" borderId="4" xfId="27" quotePrefix="1" applyFont="1" applyFill="1" applyBorder="1" applyAlignment="1">
      <alignment horizontal="left" vertical="top" wrapText="1"/>
    </xf>
    <xf numFmtId="0" fontId="22" fillId="2" borderId="5" xfId="27" quotePrefix="1" applyFont="1" applyFill="1" applyBorder="1" applyAlignment="1">
      <alignment horizontal="left" vertical="top" wrapText="1"/>
    </xf>
    <xf numFmtId="0" fontId="22" fillId="2" borderId="6" xfId="27" quotePrefix="1" applyFont="1" applyFill="1" applyBorder="1" applyAlignment="1">
      <alignment horizontal="left" vertical="top" wrapText="1"/>
    </xf>
    <xf numFmtId="0" fontId="22" fillId="2" borderId="9" xfId="27" quotePrefix="1" applyFont="1" applyFill="1" applyBorder="1" applyAlignment="1">
      <alignment horizontal="right" vertical="top" wrapText="1"/>
    </xf>
    <xf numFmtId="0" fontId="22" fillId="2" borderId="9" xfId="27" applyNumberFormat="1" applyFont="1" applyFill="1" applyBorder="1" applyAlignment="1">
      <alignment horizontal="right" vertical="top" wrapText="1"/>
    </xf>
    <xf numFmtId="0" fontId="22" fillId="2" borderId="8" xfId="27" quotePrefix="1" applyFont="1" applyFill="1" applyBorder="1" applyAlignment="1">
      <alignment vertical="top" wrapText="1"/>
    </xf>
    <xf numFmtId="0" fontId="24" fillId="2" borderId="9" xfId="27" quotePrefix="1" applyFont="1" applyFill="1" applyBorder="1" applyAlignment="1">
      <alignment vertical="top" wrapText="1"/>
    </xf>
    <xf numFmtId="0" fontId="24" fillId="2" borderId="4" xfId="27" quotePrefix="1" applyFont="1" applyFill="1" applyBorder="1" applyAlignment="1">
      <alignment horizontal="left" vertical="top" wrapText="1"/>
    </xf>
    <xf numFmtId="0" fontId="24" fillId="2" borderId="5" xfId="27" quotePrefix="1" applyFont="1" applyFill="1" applyBorder="1" applyAlignment="1">
      <alignment horizontal="left" vertical="top" wrapText="1"/>
    </xf>
    <xf numFmtId="0" fontId="24" fillId="2" borderId="6" xfId="27" quotePrefix="1" applyFont="1" applyFill="1" applyBorder="1" applyAlignment="1">
      <alignment horizontal="left" vertical="top" wrapText="1"/>
    </xf>
    <xf numFmtId="0" fontId="23" fillId="2" borderId="9" xfId="27" quotePrefix="1" applyFont="1" applyFill="1" applyBorder="1" applyAlignment="1">
      <alignment vertical="top" wrapText="1"/>
    </xf>
    <xf numFmtId="0" fontId="23" fillId="2" borderId="4" xfId="27" quotePrefix="1" applyFont="1" applyFill="1" applyBorder="1" applyAlignment="1">
      <alignment horizontal="left" vertical="top" wrapText="1"/>
    </xf>
    <xf numFmtId="0" fontId="23" fillId="2" borderId="5" xfId="27" quotePrefix="1" applyFont="1" applyFill="1" applyBorder="1" applyAlignment="1">
      <alignment horizontal="left" vertical="top" wrapText="1"/>
    </xf>
    <xf numFmtId="0" fontId="23" fillId="2" borderId="6" xfId="27" quotePrefix="1" applyFont="1" applyFill="1" applyBorder="1" applyAlignment="1">
      <alignment horizontal="left" vertical="top" wrapText="1"/>
    </xf>
    <xf numFmtId="0" fontId="23" fillId="2" borderId="9" xfId="27" quotePrefix="1" applyFont="1" applyFill="1" applyBorder="1" applyAlignment="1">
      <alignment horizontal="right" vertical="top" wrapText="1"/>
    </xf>
    <xf numFmtId="165" fontId="22" fillId="2" borderId="9" xfId="27" applyNumberFormat="1" applyFont="1" applyFill="1" applyBorder="1" applyAlignment="1">
      <alignment horizontal="right" vertical="top" wrapText="1"/>
    </xf>
    <xf numFmtId="4" fontId="23" fillId="2" borderId="9" xfId="27" applyNumberFormat="1" applyFont="1" applyFill="1" applyBorder="1" applyAlignment="1">
      <alignment horizontal="right" vertical="top" wrapText="1"/>
    </xf>
    <xf numFmtId="4" fontId="22" fillId="2" borderId="9" xfId="27" applyNumberFormat="1" applyFont="1" applyFill="1" applyBorder="1" applyAlignment="1">
      <alignment horizontal="right" vertical="top" wrapText="1"/>
    </xf>
    <xf numFmtId="165" fontId="23" fillId="2" borderId="9" xfId="27" applyNumberFormat="1" applyFont="1" applyFill="1" applyBorder="1" applyAlignment="1">
      <alignment horizontal="right" vertical="top" wrapText="1"/>
    </xf>
    <xf numFmtId="0" fontId="22" fillId="2" borderId="4" xfId="0" quotePrefix="1" applyFont="1" applyFill="1" applyBorder="1" applyAlignment="1">
      <alignment horizontal="left" vertical="top" wrapText="1"/>
    </xf>
    <xf numFmtId="0" fontId="22" fillId="2" borderId="5" xfId="0" quotePrefix="1" applyFont="1" applyFill="1" applyBorder="1" applyAlignment="1">
      <alignment horizontal="left" vertical="top" wrapText="1"/>
    </xf>
    <xf numFmtId="0" fontId="22" fillId="2" borderId="6" xfId="0" quotePrefix="1" applyFont="1" applyFill="1" applyBorder="1" applyAlignment="1">
      <alignment horizontal="left" vertical="top" wrapText="1"/>
    </xf>
    <xf numFmtId="0" fontId="22" fillId="2" borderId="10" xfId="0" quotePrefix="1" applyFont="1" applyFill="1" applyBorder="1"/>
    <xf numFmtId="0" fontId="22" fillId="2" borderId="10" xfId="27" applyFont="1" applyFill="1" applyBorder="1" applyAlignment="1">
      <alignment horizontal="left" vertical="top" wrapText="1"/>
    </xf>
    <xf numFmtId="0" fontId="22" fillId="2" borderId="11" xfId="27" quotePrefix="1" applyFont="1" applyFill="1" applyBorder="1" applyAlignment="1">
      <alignment horizontal="right" vertical="top" wrapText="1"/>
    </xf>
    <xf numFmtId="4" fontId="23" fillId="2" borderId="11" xfId="27" applyNumberFormat="1" applyFont="1" applyFill="1" applyBorder="1" applyAlignment="1">
      <alignment horizontal="right" vertical="top" wrapText="1"/>
    </xf>
    <xf numFmtId="4" fontId="22" fillId="2" borderId="11" xfId="27" applyNumberFormat="1" applyFont="1" applyFill="1" applyBorder="1" applyAlignment="1">
      <alignment horizontal="right" vertical="top" wrapText="1"/>
    </xf>
    <xf numFmtId="0" fontId="23" fillId="2" borderId="11" xfId="27" quotePrefix="1" applyFont="1" applyFill="1" applyBorder="1" applyAlignment="1">
      <alignment horizontal="right" vertical="top" wrapText="1"/>
    </xf>
    <xf numFmtId="0" fontId="28" fillId="0" borderId="0" xfId="0" applyFont="1"/>
    <xf numFmtId="0" fontId="22" fillId="2" borderId="2" xfId="0" applyFont="1" applyFill="1" applyBorder="1" applyAlignment="1">
      <alignment vertical="top"/>
    </xf>
    <xf numFmtId="0" fontId="22" fillId="2" borderId="0" xfId="0" quotePrefix="1" applyFont="1" applyFill="1" applyAlignment="1">
      <alignment horizontal="left" vertical="top" wrapText="1"/>
    </xf>
    <xf numFmtId="0" fontId="22" fillId="2" borderId="3" xfId="0" applyFont="1" applyFill="1" applyBorder="1" applyAlignment="1">
      <alignment horizontal="center"/>
    </xf>
    <xf numFmtId="0" fontId="22" fillId="2" borderId="0" xfId="0" applyFont="1" applyFill="1" applyAlignment="1">
      <alignment horizontal="left" vertical="top"/>
    </xf>
    <xf numFmtId="0" fontId="22" fillId="2" borderId="0" xfId="0" applyFont="1" applyFill="1" applyBorder="1" applyAlignment="1">
      <alignment vertical="top"/>
    </xf>
  </cellXfs>
  <cellStyles count="37">
    <cellStyle name="Default" xfId="27"/>
    <cellStyle name="Default 2" xfId="28"/>
    <cellStyle name="Акт" xfId="1"/>
    <cellStyle name="Акт 2" xfId="29"/>
    <cellStyle name="АктМТСН" xfId="2"/>
    <cellStyle name="ВедРесурсов" xfId="3"/>
    <cellStyle name="ВедРесурсов 2" xfId="30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ета 2" xfId="31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ПеременныеСметы 2" xfId="32"/>
    <cellStyle name="РесСмета" xfId="19"/>
    <cellStyle name="РесСмета 2" xfId="33"/>
    <cellStyle name="СводВедРес" xfId="20"/>
    <cellStyle name="СводВедРес 2" xfId="34"/>
    <cellStyle name="СводкаСтоимРаб" xfId="21"/>
    <cellStyle name="СводкаСтоимРаб 2" xfId="35"/>
    <cellStyle name="СводРасч" xfId="22"/>
    <cellStyle name="Титул" xfId="23"/>
    <cellStyle name="Хвост" xfId="24"/>
    <cellStyle name="Ценник" xfId="25"/>
    <cellStyle name="Ценник 2" xfId="36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O49"/>
  <sheetViews>
    <sheetView showGridLines="0" tabSelected="1" view="pageBreakPreview" topLeftCell="B1" zoomScaleNormal="93" zoomScaleSheetLayoutView="100" workbookViewId="0">
      <selection activeCell="B25" sqref="B25:J25"/>
    </sheetView>
  </sheetViews>
  <sheetFormatPr defaultRowHeight="12.75" x14ac:dyDescent="0.2"/>
  <cols>
    <col min="1" max="1" width="4.5703125" hidden="1" customWidth="1"/>
    <col min="2" max="2" width="4.42578125" customWidth="1"/>
    <col min="3" max="3" width="28" customWidth="1"/>
    <col min="4" max="4" width="57" customWidth="1"/>
    <col min="5" max="5" width="25.42578125" hidden="1" customWidth="1"/>
    <col min="6" max="6" width="13.140625" customWidth="1"/>
    <col min="7" max="7" width="13.28515625" customWidth="1"/>
    <col min="8" max="8" width="14.28515625" customWidth="1"/>
    <col min="9" max="9" width="14.28515625" style="22" customWidth="1"/>
    <col min="10" max="10" width="12.85546875" customWidth="1"/>
    <col min="11" max="11" width="15" customWidth="1"/>
    <col min="12" max="12" width="14.85546875" customWidth="1"/>
    <col min="13" max="13" width="15" customWidth="1"/>
    <col min="15" max="15" width="11.7109375" customWidth="1"/>
  </cols>
  <sheetData>
    <row r="1" spans="2:13" x14ac:dyDescent="0.2">
      <c r="M1" s="5"/>
    </row>
    <row r="2" spans="2:13" x14ac:dyDescent="0.2">
      <c r="B2" s="1"/>
      <c r="C2" s="2"/>
      <c r="D2" s="3"/>
      <c r="E2" s="4"/>
      <c r="L2" s="4"/>
      <c r="M2" s="20"/>
    </row>
    <row r="3" spans="2:13" ht="32.25" hidden="1" customHeight="1" x14ac:dyDescent="0.2">
      <c r="B3" s="6"/>
      <c r="C3" s="7" t="s">
        <v>0</v>
      </c>
      <c r="D3" s="83"/>
      <c r="E3" s="83"/>
      <c r="F3" s="83"/>
      <c r="G3" s="83"/>
      <c r="H3" s="83"/>
      <c r="I3" s="25"/>
      <c r="J3" s="8"/>
    </row>
    <row r="4" spans="2:13" hidden="1" x14ac:dyDescent="0.2">
      <c r="B4" s="6"/>
      <c r="C4" s="9"/>
      <c r="D4" s="85" t="s">
        <v>1</v>
      </c>
      <c r="E4" s="85"/>
      <c r="F4" s="85"/>
      <c r="G4" s="85"/>
      <c r="H4" s="85"/>
      <c r="I4" s="26"/>
      <c r="J4" s="8"/>
    </row>
    <row r="5" spans="2:13" hidden="1" x14ac:dyDescent="0.2">
      <c r="B5" s="6"/>
      <c r="C5" s="9" t="s">
        <v>7</v>
      </c>
      <c r="D5" s="10"/>
      <c r="E5" s="8"/>
      <c r="F5" s="11"/>
      <c r="G5" s="8"/>
      <c r="H5" s="8"/>
      <c r="I5" s="8"/>
      <c r="J5" s="8"/>
    </row>
    <row r="6" spans="2:13" hidden="1" x14ac:dyDescent="0.2">
      <c r="B6" s="6"/>
      <c r="C6" s="9"/>
      <c r="D6" s="12"/>
      <c r="E6" s="8"/>
      <c r="F6" s="11"/>
      <c r="G6" s="8"/>
      <c r="H6" s="8"/>
      <c r="I6" s="8"/>
      <c r="J6" s="8"/>
    </row>
    <row r="7" spans="2:13" ht="4.5" hidden="1" customHeight="1" x14ac:dyDescent="0.2">
      <c r="B7" s="6"/>
      <c r="C7" s="9"/>
      <c r="D7" s="86"/>
      <c r="E7" s="86"/>
      <c r="F7" s="86"/>
      <c r="G7" s="86"/>
      <c r="H7" s="86"/>
      <c r="I7" s="27"/>
      <c r="J7" s="8"/>
    </row>
    <row r="8" spans="2:13" hidden="1" x14ac:dyDescent="0.2">
      <c r="B8" s="6"/>
      <c r="C8" s="9"/>
      <c r="D8" s="85"/>
      <c r="E8" s="85"/>
      <c r="F8" s="85"/>
      <c r="G8" s="85"/>
      <c r="H8" s="85"/>
      <c r="I8" s="26"/>
      <c r="J8" s="8"/>
    </row>
    <row r="9" spans="2:13" ht="4.5" customHeight="1" x14ac:dyDescent="0.2">
      <c r="B9" s="6"/>
      <c r="C9" s="9"/>
      <c r="D9" s="12"/>
      <c r="E9" s="8"/>
      <c r="F9" s="11"/>
      <c r="G9" s="8"/>
      <c r="H9" s="8"/>
      <c r="I9" s="8"/>
      <c r="J9" s="8"/>
    </row>
    <row r="10" spans="2:13" ht="15.75" x14ac:dyDescent="0.25">
      <c r="B10" s="6"/>
      <c r="C10" s="9"/>
      <c r="D10" s="90" t="s">
        <v>13</v>
      </c>
      <c r="E10" s="91"/>
      <c r="F10" s="91"/>
      <c r="G10" s="91"/>
      <c r="H10" s="91"/>
      <c r="I10" s="91"/>
      <c r="J10" s="92"/>
      <c r="K10" s="92"/>
      <c r="L10" s="92"/>
    </row>
    <row r="11" spans="2:13" x14ac:dyDescent="0.2">
      <c r="B11" s="6"/>
      <c r="C11" s="9"/>
      <c r="D11" s="12"/>
      <c r="E11" s="14" t="s">
        <v>16</v>
      </c>
      <c r="F11" s="13"/>
      <c r="G11" s="13"/>
      <c r="H11" s="8"/>
      <c r="I11" s="8"/>
      <c r="J11" s="8"/>
    </row>
    <row r="12" spans="2:13" ht="42" customHeight="1" x14ac:dyDescent="0.2">
      <c r="B12" s="6"/>
      <c r="C12" s="9"/>
      <c r="D12" s="88" t="s">
        <v>280</v>
      </c>
      <c r="E12" s="88"/>
      <c r="F12" s="88"/>
      <c r="G12" s="88"/>
      <c r="H12" s="88"/>
      <c r="I12" s="88"/>
      <c r="J12" s="89"/>
      <c r="K12" s="89"/>
      <c r="L12" s="89"/>
    </row>
    <row r="13" spans="2:13" ht="6.75" customHeight="1" x14ac:dyDescent="0.2">
      <c r="B13" s="6"/>
      <c r="C13" s="9"/>
      <c r="D13" s="87"/>
      <c r="E13" s="87"/>
      <c r="F13" s="87"/>
      <c r="G13" s="87"/>
      <c r="H13" s="87"/>
      <c r="I13" s="28"/>
      <c r="J13" s="8"/>
    </row>
    <row r="14" spans="2:13" ht="9" hidden="1" customHeight="1" x14ac:dyDescent="0.2">
      <c r="B14" s="6"/>
      <c r="C14" s="9"/>
      <c r="D14" s="12"/>
      <c r="E14" s="13"/>
      <c r="F14" s="13"/>
      <c r="G14" s="13"/>
      <c r="H14" s="13"/>
      <c r="I14" s="13"/>
      <c r="J14" s="8"/>
    </row>
    <row r="15" spans="2:13" ht="11.25" customHeight="1" x14ac:dyDescent="0.2">
      <c r="B15" s="6"/>
      <c r="C15" s="93" t="s">
        <v>31</v>
      </c>
      <c r="D15" s="93"/>
      <c r="E15" s="93"/>
      <c r="F15" s="93"/>
      <c r="G15" s="93"/>
      <c r="H15" s="93"/>
      <c r="I15" s="93"/>
      <c r="J15" s="93"/>
    </row>
    <row r="16" spans="2:13" ht="1.5" hidden="1" customHeight="1" x14ac:dyDescent="0.2">
      <c r="B16" s="6"/>
      <c r="C16" s="9"/>
      <c r="D16" s="12"/>
      <c r="E16" s="15"/>
      <c r="F16" s="8"/>
      <c r="G16" s="8"/>
      <c r="H16" s="8"/>
      <c r="I16" s="8"/>
      <c r="J16" s="8"/>
    </row>
    <row r="17" spans="1:15" ht="12.75" customHeight="1" x14ac:dyDescent="0.2">
      <c r="B17" s="6"/>
      <c r="C17" s="9"/>
      <c r="D17" s="12"/>
      <c r="E17" s="8"/>
      <c r="F17" s="8"/>
      <c r="G17" s="8"/>
      <c r="H17" s="8"/>
      <c r="I17" s="8"/>
      <c r="J17" s="8"/>
    </row>
    <row r="18" spans="1:15" ht="15" customHeight="1" x14ac:dyDescent="0.2">
      <c r="B18" s="82" t="s">
        <v>2</v>
      </c>
      <c r="C18" s="84" t="s">
        <v>22</v>
      </c>
      <c r="D18" s="82" t="s">
        <v>8</v>
      </c>
      <c r="E18" s="70" t="s">
        <v>9</v>
      </c>
      <c r="F18" s="71"/>
      <c r="G18" s="71"/>
      <c r="H18" s="71"/>
      <c r="I18" s="71"/>
      <c r="J18" s="71"/>
      <c r="K18" s="72"/>
      <c r="L18" s="72"/>
      <c r="M18" s="73"/>
    </row>
    <row r="19" spans="1:15" ht="27.75" customHeight="1" x14ac:dyDescent="0.2">
      <c r="B19" s="82"/>
      <c r="C19" s="84"/>
      <c r="D19" s="82"/>
      <c r="E19" s="82" t="s">
        <v>14</v>
      </c>
      <c r="F19" s="82" t="s">
        <v>24</v>
      </c>
      <c r="G19" s="82" t="s">
        <v>28</v>
      </c>
      <c r="H19" s="82" t="s">
        <v>21</v>
      </c>
      <c r="I19" s="82" t="s">
        <v>23</v>
      </c>
      <c r="J19" s="67" t="s">
        <v>15</v>
      </c>
      <c r="K19" s="67" t="s">
        <v>19</v>
      </c>
      <c r="L19" s="67" t="s">
        <v>18</v>
      </c>
      <c r="M19" s="67" t="s">
        <v>20</v>
      </c>
    </row>
    <row r="20" spans="1:15" ht="21.75" customHeight="1" x14ac:dyDescent="0.2">
      <c r="B20" s="82"/>
      <c r="C20" s="84"/>
      <c r="D20" s="82"/>
      <c r="E20" s="82"/>
      <c r="F20" s="82"/>
      <c r="G20" s="82"/>
      <c r="H20" s="82"/>
      <c r="I20" s="82"/>
      <c r="J20" s="68"/>
      <c r="K20" s="68"/>
      <c r="L20" s="68"/>
      <c r="M20" s="68"/>
    </row>
    <row r="21" spans="1:15" ht="14.25" customHeight="1" x14ac:dyDescent="0.2">
      <c r="B21" s="82"/>
      <c r="C21" s="84"/>
      <c r="D21" s="82"/>
      <c r="E21" s="82"/>
      <c r="F21" s="82"/>
      <c r="G21" s="82"/>
      <c r="H21" s="82"/>
      <c r="I21" s="82"/>
      <c r="J21" s="69"/>
      <c r="K21" s="69"/>
      <c r="L21" s="69"/>
      <c r="M21" s="69"/>
    </row>
    <row r="22" spans="1:15" ht="16.5" customHeight="1" x14ac:dyDescent="0.2">
      <c r="B22" s="19">
        <v>1</v>
      </c>
      <c r="C22" s="19">
        <v>2</v>
      </c>
      <c r="D22" s="19">
        <v>3</v>
      </c>
      <c r="E22" s="19">
        <v>4</v>
      </c>
      <c r="F22" s="19">
        <v>5</v>
      </c>
      <c r="G22" s="19">
        <v>6</v>
      </c>
      <c r="H22" s="19">
        <v>7</v>
      </c>
      <c r="I22" s="19"/>
      <c r="J22" s="19">
        <v>8</v>
      </c>
      <c r="K22" s="23"/>
      <c r="L22" s="23"/>
      <c r="M22" s="23"/>
    </row>
    <row r="23" spans="1:15" ht="20.100000000000001" customHeight="1" x14ac:dyDescent="0.2">
      <c r="A23" s="18"/>
      <c r="B23" s="78" t="s">
        <v>32</v>
      </c>
      <c r="C23" s="76"/>
      <c r="D23" s="76"/>
      <c r="E23" s="76"/>
      <c r="F23" s="76"/>
      <c r="G23" s="76"/>
      <c r="H23" s="76"/>
      <c r="I23" s="77"/>
      <c r="J23" s="76"/>
      <c r="K23" s="23"/>
      <c r="L23" s="23"/>
      <c r="M23" s="24"/>
    </row>
    <row r="24" spans="1:15" ht="20.100000000000001" customHeight="1" x14ac:dyDescent="0.2">
      <c r="A24" s="18"/>
      <c r="B24" s="29">
        <v>1</v>
      </c>
      <c r="C24" s="29" t="s">
        <v>34</v>
      </c>
      <c r="D24" s="29" t="s">
        <v>35</v>
      </c>
      <c r="E24" s="30"/>
      <c r="F24" s="63">
        <v>344176.89</v>
      </c>
      <c r="G24" s="30">
        <v>3626.99</v>
      </c>
      <c r="H24" s="30"/>
      <c r="I24" s="31">
        <v>5022.34</v>
      </c>
      <c r="J24" s="30">
        <f>F24+G24+H24+I24</f>
        <v>352826.22000000003</v>
      </c>
      <c r="K24" s="45"/>
      <c r="L24" s="45"/>
      <c r="M24" s="45">
        <f>J24+K24+L24</f>
        <v>352826.22000000003</v>
      </c>
      <c r="O24" s="65"/>
    </row>
    <row r="25" spans="1:15" ht="20.100000000000001" customHeight="1" x14ac:dyDescent="0.2">
      <c r="A25" s="18"/>
      <c r="B25" s="79" t="s">
        <v>33</v>
      </c>
      <c r="C25" s="80"/>
      <c r="D25" s="80"/>
      <c r="E25" s="80"/>
      <c r="F25" s="80"/>
      <c r="G25" s="80"/>
      <c r="H25" s="80"/>
      <c r="I25" s="80"/>
      <c r="J25" s="81"/>
      <c r="K25" s="46"/>
      <c r="L25" s="46"/>
      <c r="M25" s="45"/>
    </row>
    <row r="26" spans="1:15" ht="20.100000000000001" customHeight="1" x14ac:dyDescent="0.2">
      <c r="A26" s="18"/>
      <c r="B26" s="29" t="s">
        <v>25</v>
      </c>
      <c r="C26" s="29" t="s">
        <v>34</v>
      </c>
      <c r="D26" s="29" t="s">
        <v>36</v>
      </c>
      <c r="E26" s="30"/>
      <c r="F26" s="30">
        <f>927173.55+5636.54</f>
        <v>932810.09000000008</v>
      </c>
      <c r="G26" s="64">
        <v>15672.45</v>
      </c>
      <c r="H26" s="64">
        <v>691636.08</v>
      </c>
      <c r="I26" s="31"/>
      <c r="J26" s="30">
        <f>F26+G26+H26+I26</f>
        <v>1640118.62</v>
      </c>
      <c r="K26" s="47"/>
      <c r="L26" s="47"/>
      <c r="M26" s="45">
        <f t="shared" ref="M26" si="0">J26+K26+L26</f>
        <v>1640118.62</v>
      </c>
      <c r="O26" s="66"/>
    </row>
    <row r="27" spans="1:15" s="22" customFormat="1" ht="20.100000000000001" customHeight="1" x14ac:dyDescent="0.2">
      <c r="A27" s="18"/>
      <c r="B27" s="38"/>
      <c r="C27" s="38"/>
      <c r="D27" s="39"/>
      <c r="E27" s="40"/>
      <c r="F27" s="40"/>
      <c r="G27" s="40"/>
      <c r="H27" s="40"/>
      <c r="I27" s="34"/>
      <c r="J27" s="34"/>
      <c r="K27" s="34"/>
      <c r="L27" s="34"/>
      <c r="M27" s="34"/>
    </row>
    <row r="28" spans="1:15" s="22" customFormat="1" ht="20.100000000000001" customHeight="1" x14ac:dyDescent="0.2">
      <c r="A28" s="18"/>
      <c r="B28" s="38"/>
      <c r="C28" s="38"/>
      <c r="D28" s="39" t="s">
        <v>27</v>
      </c>
      <c r="E28" s="40"/>
      <c r="F28" s="40"/>
      <c r="G28" s="40"/>
      <c r="H28" s="40"/>
      <c r="I28" s="34"/>
      <c r="J28" s="34"/>
      <c r="K28" s="34"/>
      <c r="L28" s="34"/>
      <c r="M28" s="34">
        <f>SUM(M24+M26)</f>
        <v>1992944.84</v>
      </c>
    </row>
    <row r="29" spans="1:15" ht="20.100000000000001" customHeight="1" x14ac:dyDescent="0.2">
      <c r="A29" s="18"/>
      <c r="B29" s="75" t="s">
        <v>26</v>
      </c>
      <c r="C29" s="76"/>
      <c r="D29" s="76"/>
      <c r="E29" s="76"/>
      <c r="F29" s="76"/>
      <c r="G29" s="76"/>
      <c r="H29" s="76"/>
      <c r="I29" s="77"/>
      <c r="J29" s="76"/>
      <c r="K29" s="41"/>
      <c r="L29" s="41"/>
      <c r="M29" s="41"/>
    </row>
    <row r="30" spans="1:15" ht="20.100000000000001" customHeight="1" x14ac:dyDescent="0.2">
      <c r="A30" s="18"/>
      <c r="B30" s="29"/>
      <c r="C30" s="29" t="s">
        <v>11</v>
      </c>
      <c r="D30" s="29" t="s">
        <v>12</v>
      </c>
      <c r="E30" s="35"/>
      <c r="F30" s="35"/>
      <c r="G30" s="35"/>
      <c r="H30" s="35"/>
      <c r="I30" s="36"/>
      <c r="J30" s="30"/>
      <c r="K30" s="30"/>
      <c r="L30" s="30"/>
      <c r="M30" s="31">
        <f>M28*20/100</f>
        <v>398588.96800000005</v>
      </c>
    </row>
    <row r="31" spans="1:15" ht="20.100000000000001" customHeight="1" x14ac:dyDescent="0.2">
      <c r="A31" s="18"/>
      <c r="B31" s="29"/>
      <c r="C31" s="32" t="s">
        <v>10</v>
      </c>
      <c r="D31" s="32"/>
      <c r="E31" s="33"/>
      <c r="F31" s="37"/>
      <c r="G31" s="37"/>
      <c r="H31" s="37"/>
      <c r="I31" s="40"/>
      <c r="J31" s="33"/>
      <c r="K31" s="41"/>
      <c r="L31" s="41"/>
      <c r="M31" s="42"/>
    </row>
    <row r="32" spans="1:15" ht="20.100000000000001" customHeight="1" x14ac:dyDescent="0.2">
      <c r="A32" s="18"/>
      <c r="B32" s="29" t="s">
        <v>10</v>
      </c>
      <c r="C32" s="48" t="s">
        <v>29</v>
      </c>
      <c r="D32" s="32" t="s">
        <v>37</v>
      </c>
      <c r="E32" s="30"/>
      <c r="F32" s="35"/>
      <c r="G32" s="35"/>
      <c r="H32" s="35"/>
      <c r="I32" s="36"/>
      <c r="J32" s="33"/>
      <c r="K32" s="43"/>
      <c r="L32" s="43"/>
      <c r="M32" s="44">
        <f>M28+M30</f>
        <v>2391533.8080000002</v>
      </c>
    </row>
    <row r="33" spans="1:13" s="22" customFormat="1" ht="20.100000000000001" customHeight="1" x14ac:dyDescent="0.2">
      <c r="A33" s="18"/>
      <c r="B33" s="49"/>
      <c r="C33" s="50"/>
      <c r="D33" s="50"/>
      <c r="E33" s="51"/>
      <c r="F33" s="52"/>
      <c r="G33" s="52"/>
      <c r="H33" s="52"/>
      <c r="I33" s="52"/>
      <c r="J33" s="53"/>
      <c r="K33" s="54"/>
      <c r="L33" s="54"/>
      <c r="M33" s="55"/>
    </row>
    <row r="34" spans="1:13" s="22" customFormat="1" ht="20.100000000000001" customHeight="1" x14ac:dyDescent="0.2">
      <c r="A34" s="18"/>
      <c r="B34" s="49"/>
      <c r="C34" s="50"/>
      <c r="D34" s="50"/>
      <c r="E34" s="51"/>
      <c r="F34" s="52"/>
      <c r="G34" s="52"/>
      <c r="H34" s="52"/>
      <c r="I34" s="52"/>
      <c r="J34" s="53"/>
      <c r="K34" s="54"/>
      <c r="L34" s="54"/>
      <c r="M34" s="55"/>
    </row>
    <row r="35" spans="1:13" s="22" customFormat="1" ht="20.100000000000001" customHeight="1" x14ac:dyDescent="0.2">
      <c r="A35" s="18"/>
      <c r="B35" s="49"/>
      <c r="C35" s="50"/>
      <c r="D35" s="50"/>
      <c r="E35" s="51"/>
      <c r="F35" s="52"/>
      <c r="G35" s="52"/>
      <c r="H35" s="52"/>
      <c r="I35" s="52"/>
      <c r="J35" s="53"/>
      <c r="K35" s="54"/>
      <c r="L35" s="54"/>
      <c r="M35" s="55"/>
    </row>
    <row r="36" spans="1:13" x14ac:dyDescent="0.2">
      <c r="A36" s="18"/>
      <c r="B36" s="21" t="s">
        <v>17</v>
      </c>
      <c r="D36" s="62"/>
      <c r="E36" s="18"/>
      <c r="F36" s="18" t="s">
        <v>30</v>
      </c>
      <c r="G36" s="18"/>
      <c r="H36" s="56"/>
      <c r="I36" s="56"/>
      <c r="J36" s="56"/>
      <c r="K36" s="18"/>
    </row>
    <row r="37" spans="1:13" hidden="1" x14ac:dyDescent="0.2">
      <c r="B37" s="17" t="s">
        <v>3</v>
      </c>
      <c r="C37" s="16"/>
      <c r="D37" s="56"/>
      <c r="E37" s="56"/>
      <c r="F37" s="56"/>
      <c r="G37" s="57"/>
      <c r="H37" s="58"/>
      <c r="I37" s="58"/>
      <c r="J37" s="56"/>
      <c r="K37" s="18"/>
    </row>
    <row r="38" spans="1:13" hidden="1" x14ac:dyDescent="0.2">
      <c r="B38" s="16"/>
      <c r="C38" s="16"/>
      <c r="D38" s="59"/>
      <c r="E38" s="59"/>
      <c r="F38" s="59"/>
      <c r="G38" s="59"/>
      <c r="H38" s="59"/>
      <c r="I38" s="59"/>
      <c r="J38" s="59"/>
      <c r="K38" s="18"/>
    </row>
    <row r="39" spans="1:13" hidden="1" x14ac:dyDescent="0.2">
      <c r="B39" s="17" t="s">
        <v>4</v>
      </c>
      <c r="C39" s="16"/>
      <c r="D39" s="60"/>
      <c r="E39" s="56"/>
      <c r="F39" s="60"/>
      <c r="G39" s="60"/>
      <c r="H39" s="56"/>
      <c r="I39" s="56"/>
      <c r="J39" s="56"/>
      <c r="K39" s="18"/>
    </row>
    <row r="40" spans="1:13" hidden="1" x14ac:dyDescent="0.2">
      <c r="B40" s="16"/>
      <c r="C40" s="16"/>
      <c r="D40" s="59"/>
      <c r="E40" s="59"/>
      <c r="F40" s="59"/>
      <c r="G40" s="59"/>
      <c r="H40" s="59"/>
      <c r="I40" s="59"/>
      <c r="J40" s="59"/>
      <c r="K40" s="18"/>
    </row>
    <row r="41" spans="1:13" hidden="1" x14ac:dyDescent="0.2">
      <c r="B41" s="17" t="s">
        <v>5</v>
      </c>
      <c r="C41" s="16"/>
      <c r="D41" s="60"/>
      <c r="E41" s="60"/>
      <c r="F41" s="60"/>
      <c r="G41" s="60"/>
      <c r="H41" s="56"/>
      <c r="I41" s="56"/>
      <c r="J41" s="56"/>
      <c r="K41" s="18"/>
    </row>
    <row r="42" spans="1:13" hidden="1" x14ac:dyDescent="0.2">
      <c r="B42" s="16"/>
      <c r="C42" s="16"/>
      <c r="D42" s="61"/>
      <c r="E42" s="59"/>
      <c r="F42" s="59"/>
      <c r="G42" s="59"/>
      <c r="H42" s="59"/>
      <c r="I42" s="59"/>
      <c r="J42" s="59"/>
      <c r="K42" s="18"/>
    </row>
    <row r="43" spans="1:13" hidden="1" x14ac:dyDescent="0.2">
      <c r="B43" s="17" t="s">
        <v>6</v>
      </c>
      <c r="C43" s="16"/>
      <c r="D43" s="57"/>
      <c r="E43" s="57"/>
      <c r="F43" s="56"/>
      <c r="G43" s="57"/>
      <c r="H43" s="58"/>
      <c r="I43" s="58"/>
      <c r="J43" s="56"/>
      <c r="K43" s="18"/>
    </row>
    <row r="44" spans="1:13" x14ac:dyDescent="0.2">
      <c r="B44" s="16"/>
      <c r="C44" s="16"/>
      <c r="D44" s="74"/>
      <c r="E44" s="74"/>
      <c r="F44" s="74"/>
      <c r="G44" s="74"/>
      <c r="H44" s="59"/>
      <c r="I44" s="59"/>
      <c r="J44" s="59"/>
      <c r="K44" s="18"/>
    </row>
    <row r="45" spans="1:13" x14ac:dyDescent="0.2">
      <c r="B45" s="16"/>
      <c r="C45" s="16"/>
      <c r="D45" s="16"/>
      <c r="E45" s="16"/>
      <c r="F45" s="16"/>
      <c r="G45" s="16"/>
      <c r="H45" s="16"/>
      <c r="I45" s="16"/>
      <c r="J45" s="16"/>
    </row>
    <row r="49" spans="3:7" x14ac:dyDescent="0.2">
      <c r="C49" s="21"/>
      <c r="D49" s="16"/>
      <c r="E49" s="16"/>
      <c r="F49" s="16"/>
      <c r="G49" s="16"/>
    </row>
  </sheetData>
  <mergeCells count="25">
    <mergeCell ref="D3:H3"/>
    <mergeCell ref="B18:B21"/>
    <mergeCell ref="C18:C21"/>
    <mergeCell ref="D18:D21"/>
    <mergeCell ref="D8:H8"/>
    <mergeCell ref="D4:H4"/>
    <mergeCell ref="D7:H7"/>
    <mergeCell ref="E19:E21"/>
    <mergeCell ref="F19:F21"/>
    <mergeCell ref="G19:G21"/>
    <mergeCell ref="H19:H21"/>
    <mergeCell ref="D13:H13"/>
    <mergeCell ref="D12:L12"/>
    <mergeCell ref="D10:L10"/>
    <mergeCell ref="C15:J15"/>
    <mergeCell ref="M19:M21"/>
    <mergeCell ref="E18:M18"/>
    <mergeCell ref="D44:G44"/>
    <mergeCell ref="B29:J29"/>
    <mergeCell ref="K19:K21"/>
    <mergeCell ref="B23:J23"/>
    <mergeCell ref="B25:J25"/>
    <mergeCell ref="I19:I21"/>
    <mergeCell ref="J19:J21"/>
    <mergeCell ref="L19:L21"/>
  </mergeCells>
  <phoneticPr fontId="2" type="noConversion"/>
  <pageMargins left="0.39370078740157483" right="0.39370078740157483" top="0.39370078740157483" bottom="0.39370078740157483" header="0.19685039370078741" footer="0.19685039370078741"/>
  <pageSetup paperSize="9" scale="70" fitToHeight="0" orientation="landscape" r:id="rId1"/>
  <headerFooter alignWithMargins="0">
    <oddHeader>&amp;LГРАНД-Смета, версия 2021.2</oddHeader>
    <oddFooter>&amp;RСтраница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2"/>
  <sheetViews>
    <sheetView workbookViewId="0">
      <selection activeCell="D29" sqref="D29"/>
    </sheetView>
  </sheetViews>
  <sheetFormatPr defaultRowHeight="12.75" x14ac:dyDescent="0.2"/>
  <cols>
    <col min="1" max="1" width="6.7109375" style="22" bestFit="1" customWidth="1"/>
    <col min="2" max="2" width="15.5703125" style="22" bestFit="1" customWidth="1"/>
    <col min="3" max="5" width="11" style="22" bestFit="1" customWidth="1"/>
    <col min="6" max="7" width="9" style="22" bestFit="1" customWidth="1"/>
    <col min="8" max="8" width="9.85546875" style="22" bestFit="1" customWidth="1"/>
    <col min="9" max="9" width="10.42578125" style="22" bestFit="1" customWidth="1"/>
    <col min="10" max="13" width="9.85546875" style="22" bestFit="1" customWidth="1"/>
    <col min="14" max="14" width="10" style="22" bestFit="1" customWidth="1"/>
    <col min="15" max="16384" width="9.140625" style="22"/>
  </cols>
  <sheetData>
    <row r="1" spans="1:14" ht="11.1" customHeight="1" x14ac:dyDescent="0.2">
      <c r="A1" s="94" t="s">
        <v>10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 t="s">
        <v>38</v>
      </c>
    </row>
    <row r="2" spans="1:14" ht="11.1" customHeight="1" x14ac:dyDescent="0.2">
      <c r="A2" s="94" t="s">
        <v>10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7" t="s">
        <v>39</v>
      </c>
    </row>
    <row r="3" spans="1:14" ht="11.1" customHeight="1" x14ac:dyDescent="0.2">
      <c r="A3" s="94" t="s">
        <v>10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4" ht="11.1" customHeight="1" x14ac:dyDescent="0.2">
      <c r="A4" s="95" t="s">
        <v>40</v>
      </c>
      <c r="B4" s="95"/>
      <c r="C4" s="95"/>
      <c r="D4" s="95"/>
      <c r="E4" s="95"/>
      <c r="F4" s="95"/>
      <c r="G4" s="95"/>
      <c r="H4" s="95"/>
      <c r="I4" s="95"/>
      <c r="J4" s="95"/>
      <c r="K4" s="98" t="s">
        <v>41</v>
      </c>
      <c r="L4" s="95"/>
      <c r="M4" s="95"/>
      <c r="N4" s="95"/>
    </row>
    <row r="5" spans="1:14" ht="11.1" customHeight="1" x14ac:dyDescent="0.2">
      <c r="A5" s="99" t="s">
        <v>42</v>
      </c>
      <c r="B5" s="99"/>
      <c r="C5" s="99"/>
      <c r="D5" s="99"/>
      <c r="E5" s="99"/>
      <c r="F5" s="99"/>
      <c r="G5" s="95"/>
      <c r="H5" s="95"/>
      <c r="I5" s="95"/>
      <c r="J5" s="95"/>
      <c r="K5" s="99" t="s">
        <v>42</v>
      </c>
      <c r="L5" s="99"/>
      <c r="M5" s="99"/>
      <c r="N5" s="99"/>
    </row>
    <row r="6" spans="1:14" ht="11.1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</row>
    <row r="7" spans="1:14" ht="11.1" customHeight="1" x14ac:dyDescent="0.2">
      <c r="A7" s="98"/>
      <c r="B7" s="95"/>
      <c r="C7" s="95"/>
      <c r="D7" s="95"/>
      <c r="E7" s="95"/>
      <c r="F7" s="95"/>
      <c r="G7" s="95"/>
      <c r="H7" s="95"/>
      <c r="I7" s="95"/>
      <c r="J7" s="95"/>
      <c r="K7" s="98"/>
      <c r="L7" s="95"/>
      <c r="M7" s="95"/>
      <c r="N7" s="95"/>
    </row>
    <row r="8" spans="1:14" ht="11.1" customHeight="1" x14ac:dyDescent="0.2">
      <c r="A8" s="98" t="s">
        <v>10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</row>
    <row r="9" spans="1:14" ht="11.85" customHeight="1" x14ac:dyDescent="0.2">
      <c r="A9" s="100" t="s">
        <v>43</v>
      </c>
      <c r="B9" s="100"/>
      <c r="C9" s="100"/>
      <c r="D9" s="100"/>
      <c r="E9" s="100"/>
      <c r="F9" s="100"/>
      <c r="G9" s="100"/>
      <c r="H9" s="101" t="s">
        <v>44</v>
      </c>
      <c r="I9" s="101"/>
      <c r="J9" s="101"/>
      <c r="K9" s="101"/>
      <c r="L9" s="101"/>
      <c r="M9" s="101"/>
      <c r="N9" s="101"/>
    </row>
    <row r="10" spans="1:14" ht="23.45" customHeight="1" x14ac:dyDescent="0.2">
      <c r="A10" s="100" t="s">
        <v>45</v>
      </c>
      <c r="B10" s="100"/>
      <c r="C10" s="100"/>
      <c r="D10" s="100"/>
      <c r="E10" s="100"/>
      <c r="F10" s="100"/>
      <c r="G10" s="100"/>
      <c r="H10" s="101" t="s">
        <v>46</v>
      </c>
      <c r="I10" s="101"/>
      <c r="J10" s="101"/>
      <c r="K10" s="101"/>
      <c r="L10" s="101"/>
      <c r="M10" s="101"/>
      <c r="N10" s="101"/>
    </row>
    <row r="11" spans="1:14" ht="26.25" customHeight="1" x14ac:dyDescent="0.2">
      <c r="A11" s="100" t="s">
        <v>47</v>
      </c>
      <c r="B11" s="100"/>
      <c r="C11" s="100"/>
      <c r="D11" s="100"/>
      <c r="E11" s="100"/>
      <c r="F11" s="100"/>
      <c r="G11" s="100"/>
      <c r="H11" s="101" t="s">
        <v>48</v>
      </c>
      <c r="I11" s="101"/>
      <c r="J11" s="101"/>
      <c r="K11" s="101"/>
      <c r="L11" s="101"/>
      <c r="M11" s="101"/>
      <c r="N11" s="101"/>
    </row>
    <row r="12" spans="1:14" ht="70.5" customHeight="1" x14ac:dyDescent="0.2">
      <c r="A12" s="100" t="s">
        <v>49</v>
      </c>
      <c r="B12" s="100"/>
      <c r="C12" s="100"/>
      <c r="D12" s="100"/>
      <c r="E12" s="100"/>
      <c r="F12" s="100"/>
      <c r="G12" s="100"/>
      <c r="H12" s="101" t="s">
        <v>10</v>
      </c>
      <c r="I12" s="101"/>
      <c r="J12" s="101"/>
      <c r="K12" s="101"/>
      <c r="L12" s="101"/>
      <c r="M12" s="101"/>
      <c r="N12" s="101"/>
    </row>
    <row r="13" spans="1:14" ht="35.25" customHeight="1" x14ac:dyDescent="0.2">
      <c r="A13" s="100" t="s">
        <v>50</v>
      </c>
      <c r="B13" s="100"/>
      <c r="C13" s="100"/>
      <c r="D13" s="100"/>
      <c r="E13" s="100"/>
      <c r="F13" s="100"/>
      <c r="G13" s="100"/>
      <c r="H13" s="101"/>
      <c r="I13" s="101"/>
      <c r="J13" s="101"/>
      <c r="K13" s="101"/>
      <c r="L13" s="101"/>
      <c r="M13" s="101"/>
      <c r="N13" s="101"/>
    </row>
    <row r="14" spans="1:14" ht="11.85" customHeight="1" x14ac:dyDescent="0.2">
      <c r="A14" s="100" t="s">
        <v>51</v>
      </c>
      <c r="B14" s="100"/>
      <c r="C14" s="100"/>
      <c r="D14" s="100"/>
      <c r="E14" s="100"/>
      <c r="F14" s="100"/>
      <c r="G14" s="100"/>
      <c r="H14" s="101"/>
      <c r="I14" s="101"/>
      <c r="J14" s="101"/>
      <c r="K14" s="101"/>
      <c r="L14" s="101"/>
      <c r="M14" s="101"/>
      <c r="N14" s="101"/>
    </row>
    <row r="15" spans="1:14" ht="11.85" customHeight="1" x14ac:dyDescent="0.2">
      <c r="A15" s="100" t="s">
        <v>52</v>
      </c>
      <c r="B15" s="100"/>
      <c r="C15" s="100"/>
      <c r="D15" s="100"/>
      <c r="E15" s="100"/>
      <c r="F15" s="100"/>
      <c r="G15" s="100"/>
      <c r="H15" s="101" t="s">
        <v>53</v>
      </c>
      <c r="I15" s="101"/>
      <c r="J15" s="101"/>
      <c r="K15" s="101"/>
      <c r="L15" s="101"/>
      <c r="M15" s="101"/>
      <c r="N15" s="101"/>
    </row>
    <row r="16" spans="1:14" ht="11.85" customHeight="1" x14ac:dyDescent="0.2">
      <c r="A16" s="100" t="s">
        <v>54</v>
      </c>
      <c r="B16" s="100"/>
      <c r="C16" s="100"/>
      <c r="D16" s="100"/>
      <c r="E16" s="100"/>
      <c r="F16" s="100"/>
      <c r="G16" s="100"/>
      <c r="H16" s="101" t="s">
        <v>55</v>
      </c>
      <c r="I16" s="101"/>
      <c r="J16" s="101"/>
      <c r="K16" s="101"/>
      <c r="L16" s="101"/>
      <c r="M16" s="101"/>
      <c r="N16" s="101"/>
    </row>
    <row r="17" spans="1:14" ht="11.1" customHeight="1" x14ac:dyDescent="0.2">
      <c r="A17" s="102" t="s">
        <v>10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</row>
    <row r="18" spans="1:14" ht="11.1" customHeight="1" x14ac:dyDescent="0.2">
      <c r="A18" s="103" t="s">
        <v>10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1:14" ht="11.1" customHeight="1" x14ac:dyDescent="0.2">
      <c r="A19" s="104" t="s">
        <v>56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ht="11.1" customHeight="1" x14ac:dyDescent="0.2">
      <c r="A20" s="102" t="s">
        <v>10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</row>
    <row r="21" spans="1:14" ht="11.1" customHeight="1" x14ac:dyDescent="0.2">
      <c r="A21" s="105" t="s">
        <v>10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</row>
    <row r="22" spans="1:14" ht="11.1" customHeight="1" x14ac:dyDescent="0.2">
      <c r="A22" s="104" t="s">
        <v>57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</row>
    <row r="23" spans="1:14" ht="11.1" customHeight="1" x14ac:dyDescent="0.2">
      <c r="A23" s="102" t="s">
        <v>10</v>
      </c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</row>
    <row r="24" spans="1:14" ht="15.2" customHeight="1" x14ac:dyDescent="0.2">
      <c r="A24" s="106" t="s">
        <v>58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  <row r="25" spans="1:14" ht="11.1" customHeight="1" x14ac:dyDescent="0.2">
      <c r="A25" s="107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</row>
    <row r="26" spans="1:14" ht="11.1" customHeight="1" x14ac:dyDescent="0.2">
      <c r="A26" s="102" t="s">
        <v>10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8" t="s">
        <v>10</v>
      </c>
      <c r="L26" s="102"/>
      <c r="M26" s="102"/>
      <c r="N26" s="102"/>
    </row>
    <row r="27" spans="1:14" ht="11.85" customHeight="1" x14ac:dyDescent="0.2">
      <c r="A27" s="105" t="s">
        <v>59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</row>
    <row r="28" spans="1:14" ht="11.1" customHeight="1" x14ac:dyDescent="0.2">
      <c r="A28" s="104" t="s">
        <v>60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</row>
    <row r="29" spans="1:14" ht="11.1" customHeight="1" x14ac:dyDescent="0.2">
      <c r="A29" s="109" t="s">
        <v>10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</row>
    <row r="30" spans="1:14" ht="11.1" customHeight="1" x14ac:dyDescent="0.2">
      <c r="A30" s="98" t="s">
        <v>61</v>
      </c>
      <c r="B30" s="110"/>
      <c r="C30" s="110"/>
      <c r="D30" s="110"/>
      <c r="E30" s="98"/>
      <c r="F30" s="110"/>
      <c r="G30" s="110"/>
      <c r="H30" s="98"/>
      <c r="I30" s="98"/>
      <c r="J30" s="98"/>
      <c r="K30" s="98"/>
      <c r="L30" s="98"/>
      <c r="M30" s="98"/>
      <c r="N30" s="98"/>
    </row>
    <row r="31" spans="1:14" ht="11.1" customHeight="1" x14ac:dyDescent="0.2">
      <c r="A31" s="98" t="s">
        <v>10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</row>
    <row r="32" spans="1:14" ht="11.1" customHeight="1" x14ac:dyDescent="0.2">
      <c r="A32" s="111" t="s">
        <v>62</v>
      </c>
      <c r="B32" s="112"/>
      <c r="C32" s="112"/>
      <c r="D32" s="112"/>
      <c r="E32" s="112"/>
      <c r="F32" s="112"/>
      <c r="G32" s="112"/>
      <c r="H32" s="112"/>
      <c r="I32" s="112"/>
      <c r="J32" s="98"/>
      <c r="K32" s="98"/>
      <c r="L32" s="98"/>
      <c r="M32" s="98"/>
      <c r="N32" s="98"/>
    </row>
    <row r="33" spans="1:14" ht="11.1" customHeight="1" x14ac:dyDescent="0.2">
      <c r="A33" s="98" t="s">
        <v>10</v>
      </c>
      <c r="B33" s="113" t="s">
        <v>63</v>
      </c>
      <c r="C33" s="113"/>
      <c r="D33" s="113"/>
      <c r="E33" s="113"/>
      <c r="F33" s="113"/>
      <c r="G33" s="113"/>
      <c r="H33" s="113"/>
      <c r="I33" s="113"/>
      <c r="J33" s="98"/>
      <c r="K33" s="98"/>
      <c r="L33" s="98"/>
      <c r="M33" s="98"/>
      <c r="N33" s="98"/>
    </row>
    <row r="34" spans="1:14" ht="11.1" customHeight="1" x14ac:dyDescent="0.2">
      <c r="A34" s="98" t="s">
        <v>10</v>
      </c>
      <c r="B34" s="114"/>
      <c r="C34" s="114"/>
      <c r="D34" s="114"/>
      <c r="E34" s="114"/>
      <c r="F34" s="114"/>
      <c r="G34" s="114"/>
      <c r="H34" s="114"/>
      <c r="I34" s="114"/>
      <c r="J34" s="98"/>
      <c r="K34" s="98"/>
      <c r="L34" s="98"/>
      <c r="M34" s="98"/>
      <c r="N34" s="98"/>
    </row>
    <row r="35" spans="1:14" ht="11.85" customHeight="1" x14ac:dyDescent="0.2">
      <c r="A35" s="115" t="s">
        <v>64</v>
      </c>
      <c r="E35" s="116" t="s">
        <v>65</v>
      </c>
      <c r="F35" s="116"/>
      <c r="G35" s="116"/>
      <c r="H35" s="117"/>
      <c r="I35" s="98"/>
      <c r="J35" s="98"/>
      <c r="K35" s="98"/>
      <c r="L35" s="98"/>
      <c r="M35" s="98"/>
      <c r="N35" s="98"/>
    </row>
    <row r="36" spans="1:14" ht="11.1" customHeight="1" x14ac:dyDescent="0.2">
      <c r="A36" s="98" t="s">
        <v>10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</row>
    <row r="37" spans="1:14" ht="11.1" customHeight="1" x14ac:dyDescent="0.2">
      <c r="A37" s="118" t="s">
        <v>66</v>
      </c>
      <c r="D37" s="119">
        <v>2391533.81</v>
      </c>
      <c r="E37" s="119"/>
      <c r="F37" s="120" t="s">
        <v>67</v>
      </c>
      <c r="H37" s="121" t="s">
        <v>68</v>
      </c>
      <c r="L37" s="122">
        <v>479239.52</v>
      </c>
      <c r="M37" s="122"/>
      <c r="N37" s="98" t="s">
        <v>67</v>
      </c>
    </row>
    <row r="38" spans="1:14" ht="11.1" customHeight="1" x14ac:dyDescent="0.2">
      <c r="A38" s="123" t="s">
        <v>69</v>
      </c>
      <c r="E38" s="98"/>
      <c r="H38" s="121" t="s">
        <v>70</v>
      </c>
      <c r="L38" s="122">
        <v>7178.13</v>
      </c>
      <c r="M38" s="122"/>
      <c r="N38" s="98" t="s">
        <v>67</v>
      </c>
    </row>
    <row r="39" spans="1:14" ht="11.1" customHeight="1" x14ac:dyDescent="0.2">
      <c r="A39" s="98" t="s">
        <v>71</v>
      </c>
      <c r="B39" s="124"/>
      <c r="C39" s="124"/>
      <c r="D39" s="122">
        <v>1992944.84</v>
      </c>
      <c r="E39" s="122"/>
      <c r="F39" s="121" t="s">
        <v>67</v>
      </c>
      <c r="H39" s="125" t="s">
        <v>72</v>
      </c>
      <c r="I39" s="126"/>
      <c r="J39" s="126"/>
      <c r="L39" s="127">
        <v>1581.374315</v>
      </c>
      <c r="M39" s="127"/>
      <c r="N39" s="98" t="s">
        <v>73</v>
      </c>
    </row>
    <row r="40" spans="1:14" ht="11.1" customHeight="1" x14ac:dyDescent="0.2">
      <c r="A40" s="128" t="s">
        <v>74</v>
      </c>
      <c r="B40" s="124"/>
      <c r="C40" s="124"/>
      <c r="D40" s="129">
        <v>0</v>
      </c>
      <c r="E40" s="129"/>
      <c r="F40" s="121" t="s">
        <v>67</v>
      </c>
      <c r="H40" s="125" t="s">
        <v>75</v>
      </c>
      <c r="I40" s="130"/>
      <c r="J40" s="130"/>
      <c r="L40" s="127">
        <v>18.024525000000001</v>
      </c>
      <c r="M40" s="127"/>
      <c r="N40" s="98" t="s">
        <v>73</v>
      </c>
    </row>
    <row r="41" spans="1:14" ht="11.1" customHeight="1" x14ac:dyDescent="0.2">
      <c r="A41" s="98" t="s">
        <v>76</v>
      </c>
      <c r="B41" s="124"/>
      <c r="C41" s="124"/>
      <c r="D41" s="129">
        <v>0</v>
      </c>
      <c r="E41" s="129"/>
      <c r="F41" s="121" t="s">
        <v>67</v>
      </c>
      <c r="G41" s="131"/>
      <c r="H41" s="98"/>
      <c r="N41" s="126"/>
    </row>
    <row r="42" spans="1:14" ht="11.1" customHeight="1" x14ac:dyDescent="0.2">
      <c r="A42" s="128" t="s">
        <v>77</v>
      </c>
      <c r="B42" s="124"/>
      <c r="C42" s="124"/>
      <c r="D42" s="132">
        <v>398588.97</v>
      </c>
      <c r="E42" s="132"/>
      <c r="F42" s="121" t="s">
        <v>67</v>
      </c>
      <c r="G42" s="126"/>
      <c r="H42" s="98"/>
      <c r="L42" s="133"/>
      <c r="M42" s="133"/>
      <c r="N42" s="134"/>
    </row>
    <row r="43" spans="1:14" ht="11.1" customHeight="1" x14ac:dyDescent="0.2">
      <c r="A43" s="135" t="s">
        <v>10</v>
      </c>
      <c r="B43" s="135"/>
      <c r="C43" s="135"/>
      <c r="D43" s="135"/>
      <c r="E43" s="135"/>
      <c r="F43" s="135"/>
      <c r="G43" s="135"/>
      <c r="H43" s="109"/>
      <c r="I43" s="109"/>
      <c r="J43" s="135"/>
      <c r="K43" s="135"/>
      <c r="L43" s="135"/>
      <c r="M43" s="98"/>
      <c r="N43" s="98"/>
    </row>
    <row r="44" spans="1:14" ht="12.75" customHeight="1" x14ac:dyDescent="0.2">
      <c r="A44" s="136" t="s">
        <v>78</v>
      </c>
      <c r="B44" s="137" t="s">
        <v>79</v>
      </c>
      <c r="C44" s="138" t="s">
        <v>80</v>
      </c>
      <c r="D44" s="139"/>
      <c r="E44" s="140"/>
      <c r="F44" s="136" t="s">
        <v>81</v>
      </c>
      <c r="G44" s="141" t="s">
        <v>82</v>
      </c>
      <c r="H44" s="142"/>
      <c r="I44" s="142"/>
      <c r="J44" s="143" t="s">
        <v>9</v>
      </c>
      <c r="K44" s="144"/>
      <c r="L44" s="144"/>
      <c r="M44" s="144"/>
      <c r="N44" s="145"/>
    </row>
    <row r="45" spans="1:14" ht="30" customHeight="1" x14ac:dyDescent="0.2">
      <c r="A45" s="146"/>
      <c r="B45" s="147"/>
      <c r="C45" s="148"/>
      <c r="D45" s="149"/>
      <c r="E45" s="150"/>
      <c r="F45" s="146"/>
      <c r="G45" s="136" t="s">
        <v>83</v>
      </c>
      <c r="H45" s="136" t="s">
        <v>84</v>
      </c>
      <c r="I45" s="138" t="s">
        <v>85</v>
      </c>
      <c r="J45" s="137" t="s">
        <v>86</v>
      </c>
      <c r="K45" s="151" t="s">
        <v>87</v>
      </c>
      <c r="L45" s="137" t="s">
        <v>88</v>
      </c>
      <c r="M45" s="137" t="s">
        <v>84</v>
      </c>
      <c r="N45" s="136" t="s">
        <v>89</v>
      </c>
    </row>
    <row r="46" spans="1:14" ht="30" customHeight="1" x14ac:dyDescent="0.2">
      <c r="A46" s="152"/>
      <c r="B46" s="153"/>
      <c r="C46" s="154"/>
      <c r="D46" s="155"/>
      <c r="E46" s="156"/>
      <c r="F46" s="152"/>
      <c r="G46" s="152"/>
      <c r="H46" s="152"/>
      <c r="I46" s="154"/>
      <c r="J46" s="153"/>
      <c r="K46" s="157"/>
      <c r="L46" s="153"/>
      <c r="M46" s="153"/>
      <c r="N46" s="152"/>
    </row>
    <row r="47" spans="1:14" ht="12.75" customHeight="1" x14ac:dyDescent="0.2">
      <c r="A47" s="158">
        <v>1</v>
      </c>
      <c r="B47" s="158">
        <v>2</v>
      </c>
      <c r="C47" s="141">
        <v>3</v>
      </c>
      <c r="D47" s="142"/>
      <c r="E47" s="159"/>
      <c r="F47" s="158">
        <v>4</v>
      </c>
      <c r="G47" s="158">
        <v>5</v>
      </c>
      <c r="H47" s="158">
        <v>6</v>
      </c>
      <c r="I47" s="158">
        <v>7</v>
      </c>
      <c r="J47" s="160">
        <v>8</v>
      </c>
      <c r="K47" s="160">
        <v>9</v>
      </c>
      <c r="L47" s="160">
        <v>10</v>
      </c>
      <c r="M47" s="160">
        <v>11</v>
      </c>
      <c r="N47" s="160">
        <v>12</v>
      </c>
    </row>
    <row r="48" spans="1:14" ht="11.85" customHeight="1" x14ac:dyDescent="0.2">
      <c r="A48" s="161" t="s">
        <v>32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3"/>
    </row>
    <row r="49" spans="1:14" ht="35.25" customHeight="1" x14ac:dyDescent="0.2">
      <c r="A49" s="164" t="s">
        <v>90</v>
      </c>
      <c r="B49" s="165" t="s">
        <v>91</v>
      </c>
      <c r="C49" s="166" t="s">
        <v>92</v>
      </c>
      <c r="D49" s="167"/>
      <c r="E49" s="168"/>
      <c r="F49" s="169" t="s">
        <v>93</v>
      </c>
      <c r="G49" s="170">
        <v>4.3</v>
      </c>
      <c r="H49" s="169" t="s">
        <v>10</v>
      </c>
      <c r="I49" s="170">
        <v>4.3</v>
      </c>
      <c r="J49" s="169" t="s">
        <v>10</v>
      </c>
      <c r="K49" s="169" t="s">
        <v>10</v>
      </c>
      <c r="L49" s="169" t="s">
        <v>10</v>
      </c>
      <c r="M49" s="169" t="s">
        <v>10</v>
      </c>
      <c r="N49" s="169" t="s">
        <v>10</v>
      </c>
    </row>
    <row r="50" spans="1:14" ht="82.35" customHeight="1" x14ac:dyDescent="0.2">
      <c r="A50" s="171" t="s">
        <v>10</v>
      </c>
      <c r="B50" s="172" t="s">
        <v>94</v>
      </c>
      <c r="C50" s="173" t="s">
        <v>95</v>
      </c>
      <c r="D50" s="174"/>
      <c r="E50" s="175"/>
      <c r="F50" s="169" t="s">
        <v>10</v>
      </c>
      <c r="G50" s="169" t="s">
        <v>10</v>
      </c>
      <c r="H50" s="169" t="s">
        <v>10</v>
      </c>
      <c r="I50" s="169" t="s">
        <v>10</v>
      </c>
      <c r="J50" s="169" t="s">
        <v>10</v>
      </c>
      <c r="K50" s="169" t="s">
        <v>10</v>
      </c>
      <c r="L50" s="169" t="s">
        <v>10</v>
      </c>
      <c r="M50" s="169" t="s">
        <v>10</v>
      </c>
      <c r="N50" s="169" t="s">
        <v>10</v>
      </c>
    </row>
    <row r="51" spans="1:14" ht="141" customHeight="1" x14ac:dyDescent="0.2">
      <c r="A51" s="171" t="s">
        <v>10</v>
      </c>
      <c r="B51" s="172" t="s">
        <v>96</v>
      </c>
      <c r="C51" s="173" t="s">
        <v>97</v>
      </c>
      <c r="D51" s="174"/>
      <c r="E51" s="175"/>
      <c r="F51" s="169" t="s">
        <v>10</v>
      </c>
      <c r="G51" s="169" t="s">
        <v>10</v>
      </c>
      <c r="H51" s="169" t="s">
        <v>10</v>
      </c>
      <c r="I51" s="169" t="s">
        <v>10</v>
      </c>
      <c r="J51" s="169" t="s">
        <v>10</v>
      </c>
      <c r="K51" s="169" t="s">
        <v>10</v>
      </c>
      <c r="L51" s="169" t="s">
        <v>10</v>
      </c>
      <c r="M51" s="169" t="s">
        <v>10</v>
      </c>
      <c r="N51" s="169" t="s">
        <v>10</v>
      </c>
    </row>
    <row r="52" spans="1:14" ht="11.85" customHeight="1" x14ac:dyDescent="0.2">
      <c r="A52" s="171" t="s">
        <v>10</v>
      </c>
      <c r="B52" s="176" t="s">
        <v>98</v>
      </c>
      <c r="C52" s="177" t="s">
        <v>99</v>
      </c>
      <c r="D52" s="178"/>
      <c r="E52" s="179"/>
      <c r="F52" s="180" t="s">
        <v>100</v>
      </c>
      <c r="G52" s="169" t="s">
        <v>10</v>
      </c>
      <c r="H52" s="169" t="s">
        <v>10</v>
      </c>
      <c r="I52" s="181">
        <v>276.12385499999999</v>
      </c>
      <c r="J52" s="169" t="s">
        <v>10</v>
      </c>
      <c r="K52" s="169" t="s">
        <v>10</v>
      </c>
      <c r="L52" s="169" t="s">
        <v>10</v>
      </c>
      <c r="M52" s="169" t="s">
        <v>10</v>
      </c>
      <c r="N52" s="182">
        <v>85476.9</v>
      </c>
    </row>
    <row r="53" spans="1:14" ht="23.45" customHeight="1" x14ac:dyDescent="0.2">
      <c r="A53" s="171" t="s">
        <v>10</v>
      </c>
      <c r="B53" s="165" t="s">
        <v>101</v>
      </c>
      <c r="C53" s="166" t="s">
        <v>102</v>
      </c>
      <c r="D53" s="167"/>
      <c r="E53" s="168"/>
      <c r="F53" s="169" t="s">
        <v>100</v>
      </c>
      <c r="G53" s="181">
        <v>79.77</v>
      </c>
      <c r="H53" s="170">
        <v>0.80500000000000005</v>
      </c>
      <c r="I53" s="181">
        <v>276.12385499999999</v>
      </c>
      <c r="J53" s="169" t="s">
        <v>10</v>
      </c>
      <c r="K53" s="169" t="s">
        <v>10</v>
      </c>
      <c r="L53" s="183">
        <v>309.56</v>
      </c>
      <c r="M53" s="169" t="s">
        <v>10</v>
      </c>
      <c r="N53" s="183">
        <v>85476.9</v>
      </c>
    </row>
    <row r="54" spans="1:14" ht="11.85" customHeight="1" x14ac:dyDescent="0.2">
      <c r="A54" s="171" t="s">
        <v>10</v>
      </c>
      <c r="B54" s="176" t="s">
        <v>103</v>
      </c>
      <c r="C54" s="177" t="s">
        <v>104</v>
      </c>
      <c r="D54" s="178"/>
      <c r="E54" s="179"/>
      <c r="F54" s="169" t="s">
        <v>10</v>
      </c>
      <c r="G54" s="169" t="s">
        <v>10</v>
      </c>
      <c r="H54" s="169" t="s">
        <v>10</v>
      </c>
      <c r="I54" s="169" t="s">
        <v>10</v>
      </c>
      <c r="J54" s="169" t="s">
        <v>10</v>
      </c>
      <c r="K54" s="169" t="s">
        <v>10</v>
      </c>
      <c r="L54" s="169" t="s">
        <v>10</v>
      </c>
      <c r="M54" s="169" t="s">
        <v>10</v>
      </c>
      <c r="N54" s="182">
        <v>2155.27</v>
      </c>
    </row>
    <row r="55" spans="1:14" ht="11.85" customHeight="1" x14ac:dyDescent="0.2">
      <c r="A55" s="171" t="s">
        <v>10</v>
      </c>
      <c r="B55" s="165" t="s">
        <v>10</v>
      </c>
      <c r="C55" s="177" t="s">
        <v>105</v>
      </c>
      <c r="D55" s="178"/>
      <c r="E55" s="179"/>
      <c r="F55" s="180" t="s">
        <v>100</v>
      </c>
      <c r="G55" s="169" t="s">
        <v>10</v>
      </c>
      <c r="H55" s="169" t="s">
        <v>10</v>
      </c>
      <c r="I55" s="184">
        <v>2.1807449999999999</v>
      </c>
      <c r="J55" s="169" t="s">
        <v>10</v>
      </c>
      <c r="K55" s="169" t="s">
        <v>10</v>
      </c>
      <c r="L55" s="169" t="s">
        <v>10</v>
      </c>
      <c r="M55" s="169" t="s">
        <v>10</v>
      </c>
      <c r="N55" s="182">
        <v>909.92</v>
      </c>
    </row>
    <row r="56" spans="1:14" ht="11.85" customHeight="1" x14ac:dyDescent="0.2">
      <c r="A56" s="164" t="s">
        <v>10</v>
      </c>
      <c r="B56" s="165" t="s">
        <v>106</v>
      </c>
      <c r="C56" s="166" t="s">
        <v>107</v>
      </c>
      <c r="D56" s="167"/>
      <c r="E56" s="168"/>
      <c r="F56" s="169" t="s">
        <v>108</v>
      </c>
      <c r="G56" s="170">
        <v>0.42</v>
      </c>
      <c r="H56" s="170">
        <v>0.80500000000000005</v>
      </c>
      <c r="I56" s="170">
        <v>1.45383</v>
      </c>
      <c r="J56" s="169" t="s">
        <v>10</v>
      </c>
      <c r="K56" s="169" t="s">
        <v>10</v>
      </c>
      <c r="L56" s="183">
        <v>990.56</v>
      </c>
      <c r="M56" s="169" t="s">
        <v>10</v>
      </c>
      <c r="N56" s="183">
        <v>1440.11</v>
      </c>
    </row>
    <row r="57" spans="1:14" ht="11.85" customHeight="1" x14ac:dyDescent="0.2">
      <c r="A57" s="171" t="s">
        <v>10</v>
      </c>
      <c r="B57" s="165" t="s">
        <v>109</v>
      </c>
      <c r="C57" s="166" t="s">
        <v>110</v>
      </c>
      <c r="D57" s="167"/>
      <c r="E57" s="168"/>
      <c r="F57" s="169" t="s">
        <v>100</v>
      </c>
      <c r="G57" s="181">
        <v>0.42</v>
      </c>
      <c r="H57" s="169" t="s">
        <v>111</v>
      </c>
      <c r="I57" s="181">
        <v>1.45383</v>
      </c>
      <c r="J57" s="169" t="s">
        <v>10</v>
      </c>
      <c r="K57" s="169" t="s">
        <v>10</v>
      </c>
      <c r="L57" s="183">
        <v>440.48</v>
      </c>
      <c r="M57" s="169" t="s">
        <v>10</v>
      </c>
      <c r="N57" s="183">
        <v>640.38</v>
      </c>
    </row>
    <row r="58" spans="1:14" ht="23.45" customHeight="1" x14ac:dyDescent="0.2">
      <c r="A58" s="164" t="s">
        <v>10</v>
      </c>
      <c r="B58" s="165" t="s">
        <v>112</v>
      </c>
      <c r="C58" s="166" t="s">
        <v>113</v>
      </c>
      <c r="D58" s="167"/>
      <c r="E58" s="168"/>
      <c r="F58" s="169" t="s">
        <v>108</v>
      </c>
      <c r="G58" s="170">
        <v>0.08</v>
      </c>
      <c r="H58" s="170">
        <v>0.80500000000000005</v>
      </c>
      <c r="I58" s="170">
        <v>0.27692</v>
      </c>
      <c r="J58" s="169" t="s">
        <v>10</v>
      </c>
      <c r="K58" s="169" t="s">
        <v>10</v>
      </c>
      <c r="L58" s="183">
        <v>1611.75</v>
      </c>
      <c r="M58" s="169" t="s">
        <v>10</v>
      </c>
      <c r="N58" s="183">
        <v>446.33</v>
      </c>
    </row>
    <row r="59" spans="1:14" ht="11.85" customHeight="1" x14ac:dyDescent="0.2">
      <c r="A59" s="171" t="s">
        <v>10</v>
      </c>
      <c r="B59" s="165" t="s">
        <v>109</v>
      </c>
      <c r="C59" s="166" t="s">
        <v>110</v>
      </c>
      <c r="D59" s="167"/>
      <c r="E59" s="168"/>
      <c r="F59" s="169" t="s">
        <v>100</v>
      </c>
      <c r="G59" s="181">
        <v>0.08</v>
      </c>
      <c r="H59" s="169" t="s">
        <v>111</v>
      </c>
      <c r="I59" s="181">
        <v>0.27692</v>
      </c>
      <c r="J59" s="169" t="s">
        <v>10</v>
      </c>
      <c r="K59" s="169" t="s">
        <v>10</v>
      </c>
      <c r="L59" s="183">
        <v>440.48</v>
      </c>
      <c r="M59" s="169" t="s">
        <v>10</v>
      </c>
      <c r="N59" s="183">
        <v>121.98</v>
      </c>
    </row>
    <row r="60" spans="1:14" ht="23.45" customHeight="1" x14ac:dyDescent="0.2">
      <c r="A60" s="164" t="s">
        <v>10</v>
      </c>
      <c r="B60" s="165" t="s">
        <v>114</v>
      </c>
      <c r="C60" s="166" t="s">
        <v>115</v>
      </c>
      <c r="D60" s="167"/>
      <c r="E60" s="168"/>
      <c r="F60" s="169" t="s">
        <v>108</v>
      </c>
      <c r="G60" s="170">
        <v>0.13</v>
      </c>
      <c r="H60" s="170">
        <v>0.80500000000000005</v>
      </c>
      <c r="I60" s="170">
        <v>0.44999499999999998</v>
      </c>
      <c r="J60" s="183">
        <v>477.92</v>
      </c>
      <c r="K60" s="170">
        <v>1.25</v>
      </c>
      <c r="L60" s="183">
        <v>597.4</v>
      </c>
      <c r="M60" s="169" t="s">
        <v>10</v>
      </c>
      <c r="N60" s="183">
        <v>268.83</v>
      </c>
    </row>
    <row r="61" spans="1:14" ht="11.85" customHeight="1" x14ac:dyDescent="0.2">
      <c r="A61" s="171" t="s">
        <v>10</v>
      </c>
      <c r="B61" s="165" t="s">
        <v>116</v>
      </c>
      <c r="C61" s="166" t="s">
        <v>117</v>
      </c>
      <c r="D61" s="167"/>
      <c r="E61" s="168"/>
      <c r="F61" s="169" t="s">
        <v>100</v>
      </c>
      <c r="G61" s="181">
        <v>0.13</v>
      </c>
      <c r="H61" s="169" t="s">
        <v>111</v>
      </c>
      <c r="I61" s="181">
        <v>0.44999499999999998</v>
      </c>
      <c r="J61" s="169" t="s">
        <v>10</v>
      </c>
      <c r="K61" s="169" t="s">
        <v>10</v>
      </c>
      <c r="L61" s="183">
        <v>327.91</v>
      </c>
      <c r="M61" s="169" t="s">
        <v>10</v>
      </c>
      <c r="N61" s="183">
        <v>147.56</v>
      </c>
    </row>
    <row r="62" spans="1:14" ht="11.85" customHeight="1" x14ac:dyDescent="0.2">
      <c r="A62" s="171" t="s">
        <v>10</v>
      </c>
      <c r="B62" s="176" t="s">
        <v>118</v>
      </c>
      <c r="C62" s="177" t="s">
        <v>119</v>
      </c>
      <c r="D62" s="178"/>
      <c r="E62" s="179"/>
      <c r="F62" s="169" t="s">
        <v>10</v>
      </c>
      <c r="G62" s="169" t="s">
        <v>10</v>
      </c>
      <c r="H62" s="169" t="s">
        <v>10</v>
      </c>
      <c r="I62" s="169" t="s">
        <v>10</v>
      </c>
      <c r="J62" s="169" t="s">
        <v>10</v>
      </c>
      <c r="K62" s="169" t="s">
        <v>10</v>
      </c>
      <c r="L62" s="169" t="s">
        <v>10</v>
      </c>
      <c r="M62" s="169" t="s">
        <v>10</v>
      </c>
      <c r="N62" s="169" t="s">
        <v>120</v>
      </c>
    </row>
    <row r="63" spans="1:14" ht="23.45" customHeight="1" x14ac:dyDescent="0.2">
      <c r="A63" s="164" t="s">
        <v>10</v>
      </c>
      <c r="B63" s="165" t="s">
        <v>121</v>
      </c>
      <c r="C63" s="166" t="s">
        <v>122</v>
      </c>
      <c r="D63" s="167"/>
      <c r="E63" s="168"/>
      <c r="F63" s="169" t="s">
        <v>123</v>
      </c>
      <c r="G63" s="170">
        <v>1.1000000000000001</v>
      </c>
      <c r="H63" s="169" t="s">
        <v>124</v>
      </c>
      <c r="I63" s="169" t="s">
        <v>120</v>
      </c>
      <c r="J63" s="183">
        <v>72.97</v>
      </c>
      <c r="K63" s="170">
        <v>1.17</v>
      </c>
      <c r="L63" s="183">
        <v>85.37</v>
      </c>
      <c r="M63" s="169" t="s">
        <v>10</v>
      </c>
      <c r="N63" s="169" t="s">
        <v>120</v>
      </c>
    </row>
    <row r="64" spans="1:14" ht="11.85" customHeight="1" x14ac:dyDescent="0.2">
      <c r="A64" s="164" t="s">
        <v>10</v>
      </c>
      <c r="B64" s="165" t="s">
        <v>125</v>
      </c>
      <c r="C64" s="166" t="s">
        <v>126</v>
      </c>
      <c r="D64" s="167"/>
      <c r="E64" s="168"/>
      <c r="F64" s="169" t="s">
        <v>127</v>
      </c>
      <c r="G64" s="170">
        <v>6.0000000000000001E-3</v>
      </c>
      <c r="H64" s="169" t="s">
        <v>124</v>
      </c>
      <c r="I64" s="169" t="s">
        <v>120</v>
      </c>
      <c r="J64" s="183">
        <v>70296.2</v>
      </c>
      <c r="K64" s="170">
        <v>1.17</v>
      </c>
      <c r="L64" s="183">
        <v>82246.55</v>
      </c>
      <c r="M64" s="169" t="s">
        <v>10</v>
      </c>
      <c r="N64" s="169" t="s">
        <v>120</v>
      </c>
    </row>
    <row r="65" spans="1:14" ht="23.45" customHeight="1" x14ac:dyDescent="0.2">
      <c r="A65" s="164" t="s">
        <v>10</v>
      </c>
      <c r="B65" s="165" t="s">
        <v>128</v>
      </c>
      <c r="C65" s="166" t="s">
        <v>129</v>
      </c>
      <c r="D65" s="167"/>
      <c r="E65" s="168"/>
      <c r="F65" s="169" t="s">
        <v>127</v>
      </c>
      <c r="G65" s="170">
        <v>5.1999999999999998E-2</v>
      </c>
      <c r="H65" s="169" t="s">
        <v>124</v>
      </c>
      <c r="I65" s="169" t="s">
        <v>120</v>
      </c>
      <c r="J65" s="183">
        <v>55898.18</v>
      </c>
      <c r="K65" s="170">
        <v>1.21</v>
      </c>
      <c r="L65" s="183">
        <v>67636.800000000003</v>
      </c>
      <c r="M65" s="169" t="s">
        <v>10</v>
      </c>
      <c r="N65" s="169" t="s">
        <v>120</v>
      </c>
    </row>
    <row r="66" spans="1:14" ht="23.45" customHeight="1" x14ac:dyDescent="0.2">
      <c r="A66" s="164" t="s">
        <v>10</v>
      </c>
      <c r="B66" s="165" t="s">
        <v>130</v>
      </c>
      <c r="C66" s="166" t="s">
        <v>131</v>
      </c>
      <c r="D66" s="167"/>
      <c r="E66" s="168"/>
      <c r="F66" s="169" t="s">
        <v>127</v>
      </c>
      <c r="G66" s="170">
        <v>0.87</v>
      </c>
      <c r="H66" s="169" t="s">
        <v>124</v>
      </c>
      <c r="I66" s="169" t="s">
        <v>120</v>
      </c>
      <c r="J66" s="169" t="s">
        <v>10</v>
      </c>
      <c r="K66" s="169" t="s">
        <v>10</v>
      </c>
      <c r="L66" s="183">
        <v>94976.24</v>
      </c>
      <c r="M66" s="169" t="s">
        <v>10</v>
      </c>
      <c r="N66" s="169" t="s">
        <v>120</v>
      </c>
    </row>
    <row r="67" spans="1:14" ht="47.1" customHeight="1" x14ac:dyDescent="0.2">
      <c r="A67" s="164" t="s">
        <v>10</v>
      </c>
      <c r="B67" s="165" t="s">
        <v>132</v>
      </c>
      <c r="C67" s="166" t="s">
        <v>133</v>
      </c>
      <c r="D67" s="167"/>
      <c r="E67" s="168"/>
      <c r="F67" s="169" t="s">
        <v>134</v>
      </c>
      <c r="G67" s="170">
        <v>1.8</v>
      </c>
      <c r="H67" s="169" t="s">
        <v>124</v>
      </c>
      <c r="I67" s="169" t="s">
        <v>120</v>
      </c>
      <c r="J67" s="183">
        <v>10082.68</v>
      </c>
      <c r="K67" s="170">
        <v>1.25</v>
      </c>
      <c r="L67" s="183">
        <v>12603.35</v>
      </c>
      <c r="M67" s="169" t="s">
        <v>10</v>
      </c>
      <c r="N67" s="169" t="s">
        <v>120</v>
      </c>
    </row>
    <row r="68" spans="1:14" ht="11.85" customHeight="1" x14ac:dyDescent="0.2">
      <c r="A68" s="171" t="s">
        <v>10</v>
      </c>
      <c r="B68" s="165" t="s">
        <v>10</v>
      </c>
      <c r="C68" s="177" t="s">
        <v>135</v>
      </c>
      <c r="D68" s="178"/>
      <c r="E68" s="179"/>
      <c r="F68" s="169" t="s">
        <v>10</v>
      </c>
      <c r="G68" s="169" t="s">
        <v>10</v>
      </c>
      <c r="H68" s="169" t="s">
        <v>10</v>
      </c>
      <c r="I68" s="169" t="s">
        <v>10</v>
      </c>
      <c r="J68" s="169" t="s">
        <v>10</v>
      </c>
      <c r="K68" s="169" t="s">
        <v>10</v>
      </c>
      <c r="L68" s="169" t="s">
        <v>10</v>
      </c>
      <c r="M68" s="169" t="s">
        <v>10</v>
      </c>
      <c r="N68" s="182">
        <v>88542.09</v>
      </c>
    </row>
    <row r="69" spans="1:14" ht="11.85" customHeight="1" x14ac:dyDescent="0.2">
      <c r="A69" s="171" t="s">
        <v>10</v>
      </c>
      <c r="B69" s="165" t="s">
        <v>10</v>
      </c>
      <c r="C69" s="166" t="s">
        <v>136</v>
      </c>
      <c r="D69" s="167"/>
      <c r="E69" s="168"/>
      <c r="F69" s="169" t="s">
        <v>10</v>
      </c>
      <c r="G69" s="169" t="s">
        <v>10</v>
      </c>
      <c r="H69" s="169" t="s">
        <v>10</v>
      </c>
      <c r="I69" s="169" t="s">
        <v>10</v>
      </c>
      <c r="J69" s="169" t="s">
        <v>10</v>
      </c>
      <c r="K69" s="169" t="s">
        <v>10</v>
      </c>
      <c r="L69" s="169" t="s">
        <v>10</v>
      </c>
      <c r="M69" s="169" t="s">
        <v>10</v>
      </c>
      <c r="N69" s="183">
        <v>86386.82</v>
      </c>
    </row>
    <row r="70" spans="1:14" ht="11.85" customHeight="1" x14ac:dyDescent="0.2">
      <c r="A70" s="171" t="s">
        <v>10</v>
      </c>
      <c r="B70" s="165" t="s">
        <v>137</v>
      </c>
      <c r="C70" s="166" t="s">
        <v>138</v>
      </c>
      <c r="D70" s="167"/>
      <c r="E70" s="168"/>
      <c r="F70" s="169" t="s">
        <v>139</v>
      </c>
      <c r="G70" s="169" t="s">
        <v>140</v>
      </c>
      <c r="H70" s="169" t="s">
        <v>10</v>
      </c>
      <c r="I70" s="169" t="s">
        <v>140</v>
      </c>
      <c r="J70" s="169" t="s">
        <v>10</v>
      </c>
      <c r="K70" s="169" t="s">
        <v>10</v>
      </c>
      <c r="L70" s="169" t="s">
        <v>10</v>
      </c>
      <c r="M70" s="169" t="s">
        <v>10</v>
      </c>
      <c r="N70" s="183">
        <v>94161.63</v>
      </c>
    </row>
    <row r="71" spans="1:14" ht="11.85" customHeight="1" x14ac:dyDescent="0.2">
      <c r="A71" s="171" t="s">
        <v>10</v>
      </c>
      <c r="B71" s="165" t="s">
        <v>141</v>
      </c>
      <c r="C71" s="166" t="s">
        <v>142</v>
      </c>
      <c r="D71" s="167"/>
      <c r="E71" s="168"/>
      <c r="F71" s="169" t="s">
        <v>139</v>
      </c>
      <c r="G71" s="169" t="s">
        <v>143</v>
      </c>
      <c r="H71" s="169" t="s">
        <v>10</v>
      </c>
      <c r="I71" s="169" t="s">
        <v>143</v>
      </c>
      <c r="J71" s="169" t="s">
        <v>10</v>
      </c>
      <c r="K71" s="169" t="s">
        <v>10</v>
      </c>
      <c r="L71" s="169" t="s">
        <v>10</v>
      </c>
      <c r="M71" s="169" t="s">
        <v>10</v>
      </c>
      <c r="N71" s="183">
        <v>49240.49</v>
      </c>
    </row>
    <row r="72" spans="1:14" ht="11.85" customHeight="1" x14ac:dyDescent="0.2">
      <c r="A72" s="171" t="s">
        <v>10</v>
      </c>
      <c r="B72" s="165" t="s">
        <v>10</v>
      </c>
      <c r="C72" s="177" t="s">
        <v>144</v>
      </c>
      <c r="D72" s="178"/>
      <c r="E72" s="179"/>
      <c r="F72" s="169" t="s">
        <v>10</v>
      </c>
      <c r="G72" s="169" t="s">
        <v>10</v>
      </c>
      <c r="H72" s="169" t="s">
        <v>10</v>
      </c>
      <c r="I72" s="169" t="s">
        <v>10</v>
      </c>
      <c r="J72" s="169" t="s">
        <v>10</v>
      </c>
      <c r="K72" s="169" t="s">
        <v>10</v>
      </c>
      <c r="L72" s="183">
        <v>53940.5139534884</v>
      </c>
      <c r="M72" s="169" t="s">
        <v>10</v>
      </c>
      <c r="N72" s="182">
        <v>231944.21</v>
      </c>
    </row>
    <row r="73" spans="1:14" ht="58.7" customHeight="1" x14ac:dyDescent="0.2">
      <c r="A73" s="164" t="s">
        <v>25</v>
      </c>
      <c r="B73" s="165" t="s">
        <v>145</v>
      </c>
      <c r="C73" s="166" t="s">
        <v>146</v>
      </c>
      <c r="D73" s="167"/>
      <c r="E73" s="168"/>
      <c r="F73" s="169" t="s">
        <v>93</v>
      </c>
      <c r="G73" s="170">
        <v>4.3</v>
      </c>
      <c r="H73" s="169" t="s">
        <v>10</v>
      </c>
      <c r="I73" s="170">
        <v>4.3</v>
      </c>
      <c r="J73" s="169" t="s">
        <v>10</v>
      </c>
      <c r="K73" s="169" t="s">
        <v>10</v>
      </c>
      <c r="L73" s="169" t="s">
        <v>10</v>
      </c>
      <c r="M73" s="169" t="s">
        <v>10</v>
      </c>
      <c r="N73" s="169" t="s">
        <v>10</v>
      </c>
    </row>
    <row r="74" spans="1:14" ht="141" customHeight="1" x14ac:dyDescent="0.2">
      <c r="A74" s="171" t="s">
        <v>10</v>
      </c>
      <c r="B74" s="172" t="s">
        <v>96</v>
      </c>
      <c r="C74" s="173" t="s">
        <v>97</v>
      </c>
      <c r="D74" s="174"/>
      <c r="E74" s="175"/>
      <c r="F74" s="169" t="s">
        <v>10</v>
      </c>
      <c r="G74" s="169" t="s">
        <v>10</v>
      </c>
      <c r="H74" s="169" t="s">
        <v>10</v>
      </c>
      <c r="I74" s="169" t="s">
        <v>10</v>
      </c>
      <c r="J74" s="169" t="s">
        <v>10</v>
      </c>
      <c r="K74" s="169" t="s">
        <v>10</v>
      </c>
      <c r="L74" s="169" t="s">
        <v>10</v>
      </c>
      <c r="M74" s="169" t="s">
        <v>10</v>
      </c>
      <c r="N74" s="169" t="s">
        <v>10</v>
      </c>
    </row>
    <row r="75" spans="1:14" ht="11.85" customHeight="1" x14ac:dyDescent="0.2">
      <c r="A75" s="171" t="s">
        <v>10</v>
      </c>
      <c r="B75" s="176" t="s">
        <v>98</v>
      </c>
      <c r="C75" s="177" t="s">
        <v>99</v>
      </c>
      <c r="D75" s="178"/>
      <c r="E75" s="179"/>
      <c r="F75" s="180" t="s">
        <v>100</v>
      </c>
      <c r="G75" s="169" t="s">
        <v>10</v>
      </c>
      <c r="H75" s="169" t="s">
        <v>10</v>
      </c>
      <c r="I75" s="181">
        <v>112.15260000000001</v>
      </c>
      <c r="J75" s="169" t="s">
        <v>10</v>
      </c>
      <c r="K75" s="169" t="s">
        <v>10</v>
      </c>
      <c r="L75" s="169" t="s">
        <v>10</v>
      </c>
      <c r="M75" s="169" t="s">
        <v>10</v>
      </c>
      <c r="N75" s="182">
        <v>31012.44</v>
      </c>
    </row>
    <row r="76" spans="1:14" ht="23.45" customHeight="1" x14ac:dyDescent="0.2">
      <c r="A76" s="171" t="s">
        <v>10</v>
      </c>
      <c r="B76" s="165" t="s">
        <v>147</v>
      </c>
      <c r="C76" s="166" t="s">
        <v>148</v>
      </c>
      <c r="D76" s="167"/>
      <c r="E76" s="168"/>
      <c r="F76" s="169" t="s">
        <v>100</v>
      </c>
      <c r="G76" s="181">
        <v>22.68</v>
      </c>
      <c r="H76" s="170">
        <v>1.1499999999999999</v>
      </c>
      <c r="I76" s="181">
        <v>112.15260000000001</v>
      </c>
      <c r="J76" s="169" t="s">
        <v>10</v>
      </c>
      <c r="K76" s="169" t="s">
        <v>10</v>
      </c>
      <c r="L76" s="183">
        <v>276.52</v>
      </c>
      <c r="M76" s="169" t="s">
        <v>10</v>
      </c>
      <c r="N76" s="183">
        <v>31012.44</v>
      </c>
    </row>
    <row r="77" spans="1:14" ht="11.85" customHeight="1" x14ac:dyDescent="0.2">
      <c r="A77" s="171" t="s">
        <v>10</v>
      </c>
      <c r="B77" s="176" t="s">
        <v>103</v>
      </c>
      <c r="C77" s="177" t="s">
        <v>104</v>
      </c>
      <c r="D77" s="178"/>
      <c r="E77" s="179"/>
      <c r="F77" s="169" t="s">
        <v>10</v>
      </c>
      <c r="G77" s="169" t="s">
        <v>10</v>
      </c>
      <c r="H77" s="169" t="s">
        <v>10</v>
      </c>
      <c r="I77" s="169" t="s">
        <v>10</v>
      </c>
      <c r="J77" s="169" t="s">
        <v>10</v>
      </c>
      <c r="K77" s="169" t="s">
        <v>10</v>
      </c>
      <c r="L77" s="169" t="s">
        <v>10</v>
      </c>
      <c r="M77" s="169" t="s">
        <v>10</v>
      </c>
      <c r="N77" s="182">
        <v>1420.51</v>
      </c>
    </row>
    <row r="78" spans="1:14" ht="11.85" customHeight="1" x14ac:dyDescent="0.2">
      <c r="A78" s="171" t="s">
        <v>10</v>
      </c>
      <c r="B78" s="165" t="s">
        <v>10</v>
      </c>
      <c r="C78" s="177" t="s">
        <v>105</v>
      </c>
      <c r="D78" s="178"/>
      <c r="E78" s="179"/>
      <c r="F78" s="180" t="s">
        <v>100</v>
      </c>
      <c r="G78" s="169" t="s">
        <v>10</v>
      </c>
      <c r="H78" s="169" t="s">
        <v>10</v>
      </c>
      <c r="I78" s="184">
        <v>1.43405</v>
      </c>
      <c r="J78" s="169" t="s">
        <v>10</v>
      </c>
      <c r="K78" s="169" t="s">
        <v>10</v>
      </c>
      <c r="L78" s="169" t="s">
        <v>10</v>
      </c>
      <c r="M78" s="169" t="s">
        <v>10</v>
      </c>
      <c r="N78" s="182">
        <v>631.66999999999996</v>
      </c>
    </row>
    <row r="79" spans="1:14" ht="11.85" customHeight="1" x14ac:dyDescent="0.2">
      <c r="A79" s="164" t="s">
        <v>10</v>
      </c>
      <c r="B79" s="165" t="s">
        <v>106</v>
      </c>
      <c r="C79" s="166" t="s">
        <v>107</v>
      </c>
      <c r="D79" s="167"/>
      <c r="E79" s="168"/>
      <c r="F79" s="169" t="s">
        <v>108</v>
      </c>
      <c r="G79" s="170">
        <v>0.28999999999999998</v>
      </c>
      <c r="H79" s="170">
        <v>1.1499999999999999</v>
      </c>
      <c r="I79" s="170">
        <v>1.43405</v>
      </c>
      <c r="J79" s="169" t="s">
        <v>10</v>
      </c>
      <c r="K79" s="169" t="s">
        <v>10</v>
      </c>
      <c r="L79" s="183">
        <v>990.56</v>
      </c>
      <c r="M79" s="169" t="s">
        <v>10</v>
      </c>
      <c r="N79" s="183">
        <v>1420.51</v>
      </c>
    </row>
    <row r="80" spans="1:14" ht="11.85" customHeight="1" x14ac:dyDescent="0.2">
      <c r="A80" s="171" t="s">
        <v>10</v>
      </c>
      <c r="B80" s="165" t="s">
        <v>109</v>
      </c>
      <c r="C80" s="166" t="s">
        <v>110</v>
      </c>
      <c r="D80" s="167"/>
      <c r="E80" s="168"/>
      <c r="F80" s="169" t="s">
        <v>100</v>
      </c>
      <c r="G80" s="181">
        <v>0.28999999999999998</v>
      </c>
      <c r="H80" s="169" t="s">
        <v>149</v>
      </c>
      <c r="I80" s="181">
        <v>1.43405</v>
      </c>
      <c r="J80" s="169" t="s">
        <v>10</v>
      </c>
      <c r="K80" s="169" t="s">
        <v>10</v>
      </c>
      <c r="L80" s="183">
        <v>440.48</v>
      </c>
      <c r="M80" s="169" t="s">
        <v>10</v>
      </c>
      <c r="N80" s="183">
        <v>631.66999999999996</v>
      </c>
    </row>
    <row r="81" spans="1:14" ht="11.85" customHeight="1" x14ac:dyDescent="0.2">
      <c r="A81" s="171" t="s">
        <v>10</v>
      </c>
      <c r="B81" s="165" t="s">
        <v>10</v>
      </c>
      <c r="C81" s="177" t="s">
        <v>135</v>
      </c>
      <c r="D81" s="178"/>
      <c r="E81" s="179"/>
      <c r="F81" s="169" t="s">
        <v>10</v>
      </c>
      <c r="G81" s="169" t="s">
        <v>10</v>
      </c>
      <c r="H81" s="169" t="s">
        <v>10</v>
      </c>
      <c r="I81" s="169" t="s">
        <v>10</v>
      </c>
      <c r="J81" s="169" t="s">
        <v>10</v>
      </c>
      <c r="K81" s="169" t="s">
        <v>10</v>
      </c>
      <c r="L81" s="169" t="s">
        <v>10</v>
      </c>
      <c r="M81" s="169" t="s">
        <v>10</v>
      </c>
      <c r="N81" s="182">
        <v>33064.620000000003</v>
      </c>
    </row>
    <row r="82" spans="1:14" ht="11.85" customHeight="1" x14ac:dyDescent="0.2">
      <c r="A82" s="164" t="s">
        <v>150</v>
      </c>
      <c r="B82" s="165" t="s">
        <v>151</v>
      </c>
      <c r="C82" s="166" t="s">
        <v>152</v>
      </c>
      <c r="D82" s="167"/>
      <c r="E82" s="168"/>
      <c r="F82" s="169" t="s">
        <v>127</v>
      </c>
      <c r="G82" s="170">
        <v>0.9</v>
      </c>
      <c r="H82" s="169" t="s">
        <v>10</v>
      </c>
      <c r="I82" s="170">
        <v>3.87</v>
      </c>
      <c r="J82" s="169" t="s">
        <v>120</v>
      </c>
      <c r="K82" s="169" t="s">
        <v>10</v>
      </c>
      <c r="L82" s="169" t="s">
        <v>120</v>
      </c>
      <c r="M82" s="169" t="s">
        <v>10</v>
      </c>
      <c r="N82" s="169" t="s">
        <v>120</v>
      </c>
    </row>
    <row r="83" spans="1:14" ht="11.85" customHeight="1" x14ac:dyDescent="0.2">
      <c r="A83" s="171" t="s">
        <v>10</v>
      </c>
      <c r="B83" s="165" t="s">
        <v>10</v>
      </c>
      <c r="C83" s="166" t="s">
        <v>136</v>
      </c>
      <c r="D83" s="167"/>
      <c r="E83" s="168"/>
      <c r="F83" s="169" t="s">
        <v>10</v>
      </c>
      <c r="G83" s="169" t="s">
        <v>10</v>
      </c>
      <c r="H83" s="169" t="s">
        <v>10</v>
      </c>
      <c r="I83" s="169" t="s">
        <v>10</v>
      </c>
      <c r="J83" s="169" t="s">
        <v>10</v>
      </c>
      <c r="K83" s="169" t="s">
        <v>10</v>
      </c>
      <c r="L83" s="169" t="s">
        <v>10</v>
      </c>
      <c r="M83" s="169" t="s">
        <v>10</v>
      </c>
      <c r="N83" s="183">
        <v>31644.11</v>
      </c>
    </row>
    <row r="84" spans="1:14" ht="11.85" customHeight="1" x14ac:dyDescent="0.2">
      <c r="A84" s="171" t="s">
        <v>10</v>
      </c>
      <c r="B84" s="165" t="s">
        <v>153</v>
      </c>
      <c r="C84" s="166" t="s">
        <v>154</v>
      </c>
      <c r="D84" s="167"/>
      <c r="E84" s="168"/>
      <c r="F84" s="169" t="s">
        <v>139</v>
      </c>
      <c r="G84" s="169" t="s">
        <v>155</v>
      </c>
      <c r="H84" s="169" t="s">
        <v>10</v>
      </c>
      <c r="I84" s="169" t="s">
        <v>155</v>
      </c>
      <c r="J84" s="169" t="s">
        <v>10</v>
      </c>
      <c r="K84" s="169" t="s">
        <v>10</v>
      </c>
      <c r="L84" s="169" t="s">
        <v>10</v>
      </c>
      <c r="M84" s="169" t="s">
        <v>10</v>
      </c>
      <c r="N84" s="183">
        <v>28479.7</v>
      </c>
    </row>
    <row r="85" spans="1:14" ht="11.85" customHeight="1" x14ac:dyDescent="0.2">
      <c r="A85" s="171" t="s">
        <v>10</v>
      </c>
      <c r="B85" s="165" t="s">
        <v>156</v>
      </c>
      <c r="C85" s="166" t="s">
        <v>157</v>
      </c>
      <c r="D85" s="167"/>
      <c r="E85" s="168"/>
      <c r="F85" s="169" t="s">
        <v>139</v>
      </c>
      <c r="G85" s="169" t="s">
        <v>158</v>
      </c>
      <c r="H85" s="169" t="s">
        <v>10</v>
      </c>
      <c r="I85" s="169" t="s">
        <v>158</v>
      </c>
      <c r="J85" s="169" t="s">
        <v>10</v>
      </c>
      <c r="K85" s="169" t="s">
        <v>10</v>
      </c>
      <c r="L85" s="169" t="s">
        <v>10</v>
      </c>
      <c r="M85" s="169" t="s">
        <v>10</v>
      </c>
      <c r="N85" s="183">
        <v>14556.29</v>
      </c>
    </row>
    <row r="86" spans="1:14" ht="11.85" customHeight="1" x14ac:dyDescent="0.2">
      <c r="A86" s="171" t="s">
        <v>10</v>
      </c>
      <c r="B86" s="165" t="s">
        <v>10</v>
      </c>
      <c r="C86" s="177" t="s">
        <v>144</v>
      </c>
      <c r="D86" s="178"/>
      <c r="E86" s="179"/>
      <c r="F86" s="169" t="s">
        <v>10</v>
      </c>
      <c r="G86" s="169" t="s">
        <v>10</v>
      </c>
      <c r="H86" s="169" t="s">
        <v>10</v>
      </c>
      <c r="I86" s="169" t="s">
        <v>10</v>
      </c>
      <c r="J86" s="169" t="s">
        <v>10</v>
      </c>
      <c r="K86" s="169" t="s">
        <v>10</v>
      </c>
      <c r="L86" s="183">
        <v>17697.816279069801</v>
      </c>
      <c r="M86" s="169" t="s">
        <v>10</v>
      </c>
      <c r="N86" s="182">
        <v>76100.61</v>
      </c>
    </row>
    <row r="87" spans="1:14" ht="47.1" customHeight="1" x14ac:dyDescent="0.2">
      <c r="A87" s="164" t="s">
        <v>159</v>
      </c>
      <c r="B87" s="165" t="s">
        <v>160</v>
      </c>
      <c r="C87" s="166" t="s">
        <v>161</v>
      </c>
      <c r="D87" s="167"/>
      <c r="E87" s="168"/>
      <c r="F87" s="169" t="s">
        <v>93</v>
      </c>
      <c r="G87" s="170">
        <v>4.3</v>
      </c>
      <c r="H87" s="169" t="s">
        <v>10</v>
      </c>
      <c r="I87" s="170">
        <v>4.3</v>
      </c>
      <c r="J87" s="169" t="s">
        <v>10</v>
      </c>
      <c r="K87" s="169" t="s">
        <v>10</v>
      </c>
      <c r="L87" s="169" t="s">
        <v>10</v>
      </c>
      <c r="M87" s="169" t="s">
        <v>10</v>
      </c>
      <c r="N87" s="169" t="s">
        <v>10</v>
      </c>
    </row>
    <row r="88" spans="1:14" ht="141" customHeight="1" x14ac:dyDescent="0.2">
      <c r="A88" s="171" t="s">
        <v>10</v>
      </c>
      <c r="B88" s="172" t="s">
        <v>96</v>
      </c>
      <c r="C88" s="173" t="s">
        <v>97</v>
      </c>
      <c r="D88" s="174"/>
      <c r="E88" s="175"/>
      <c r="F88" s="169" t="s">
        <v>10</v>
      </c>
      <c r="G88" s="169" t="s">
        <v>10</v>
      </c>
      <c r="H88" s="169" t="s">
        <v>10</v>
      </c>
      <c r="I88" s="169" t="s">
        <v>10</v>
      </c>
      <c r="J88" s="169" t="s">
        <v>10</v>
      </c>
      <c r="K88" s="169" t="s">
        <v>10</v>
      </c>
      <c r="L88" s="169" t="s">
        <v>10</v>
      </c>
      <c r="M88" s="169" t="s">
        <v>10</v>
      </c>
      <c r="N88" s="169" t="s">
        <v>10</v>
      </c>
    </row>
    <row r="89" spans="1:14" ht="11.85" customHeight="1" x14ac:dyDescent="0.2">
      <c r="A89" s="171" t="s">
        <v>10</v>
      </c>
      <c r="B89" s="176" t="s">
        <v>98</v>
      </c>
      <c r="C89" s="177" t="s">
        <v>99</v>
      </c>
      <c r="D89" s="178"/>
      <c r="E89" s="179"/>
      <c r="F89" s="180" t="s">
        <v>100</v>
      </c>
      <c r="G89" s="169" t="s">
        <v>10</v>
      </c>
      <c r="H89" s="169" t="s">
        <v>10</v>
      </c>
      <c r="I89" s="181">
        <v>64.680599999999998</v>
      </c>
      <c r="J89" s="169" t="s">
        <v>10</v>
      </c>
      <c r="K89" s="169" t="s">
        <v>10</v>
      </c>
      <c r="L89" s="169" t="s">
        <v>10</v>
      </c>
      <c r="M89" s="169" t="s">
        <v>10</v>
      </c>
      <c r="N89" s="182">
        <v>16825.36</v>
      </c>
    </row>
    <row r="90" spans="1:14" ht="23.45" customHeight="1" x14ac:dyDescent="0.2">
      <c r="A90" s="171" t="s">
        <v>10</v>
      </c>
      <c r="B90" s="165" t="s">
        <v>162</v>
      </c>
      <c r="C90" s="166" t="s">
        <v>163</v>
      </c>
      <c r="D90" s="167"/>
      <c r="E90" s="168"/>
      <c r="F90" s="169" t="s">
        <v>100</v>
      </c>
      <c r="G90" s="181">
        <v>13.08</v>
      </c>
      <c r="H90" s="170">
        <v>1.1499999999999999</v>
      </c>
      <c r="I90" s="181">
        <v>64.680599999999998</v>
      </c>
      <c r="J90" s="169" t="s">
        <v>10</v>
      </c>
      <c r="K90" s="169" t="s">
        <v>10</v>
      </c>
      <c r="L90" s="183">
        <v>260.13</v>
      </c>
      <c r="M90" s="169" t="s">
        <v>10</v>
      </c>
      <c r="N90" s="183">
        <v>16825.36</v>
      </c>
    </row>
    <row r="91" spans="1:14" ht="11.85" customHeight="1" x14ac:dyDescent="0.2">
      <c r="A91" s="171" t="s">
        <v>10</v>
      </c>
      <c r="B91" s="176" t="s">
        <v>103</v>
      </c>
      <c r="C91" s="177" t="s">
        <v>104</v>
      </c>
      <c r="D91" s="178"/>
      <c r="E91" s="179"/>
      <c r="F91" s="169" t="s">
        <v>10</v>
      </c>
      <c r="G91" s="169" t="s">
        <v>10</v>
      </c>
      <c r="H91" s="169" t="s">
        <v>10</v>
      </c>
      <c r="I91" s="169" t="s">
        <v>10</v>
      </c>
      <c r="J91" s="169" t="s">
        <v>10</v>
      </c>
      <c r="K91" s="169" t="s">
        <v>10</v>
      </c>
      <c r="L91" s="169" t="s">
        <v>10</v>
      </c>
      <c r="M91" s="169" t="s">
        <v>10</v>
      </c>
      <c r="N91" s="182">
        <v>51.21</v>
      </c>
    </row>
    <row r="92" spans="1:14" ht="11.85" customHeight="1" x14ac:dyDescent="0.2">
      <c r="A92" s="171" t="s">
        <v>10</v>
      </c>
      <c r="B92" s="165" t="s">
        <v>10</v>
      </c>
      <c r="C92" s="177" t="s">
        <v>105</v>
      </c>
      <c r="D92" s="178"/>
      <c r="E92" s="179"/>
      <c r="F92" s="180" t="s">
        <v>100</v>
      </c>
      <c r="G92" s="169" t="s">
        <v>10</v>
      </c>
      <c r="H92" s="169" t="s">
        <v>10</v>
      </c>
      <c r="I92" s="169" t="s">
        <v>120</v>
      </c>
      <c r="J92" s="169" t="s">
        <v>10</v>
      </c>
      <c r="K92" s="169" t="s">
        <v>10</v>
      </c>
      <c r="L92" s="169" t="s">
        <v>10</v>
      </c>
      <c r="M92" s="169" t="s">
        <v>10</v>
      </c>
      <c r="N92" s="169" t="s">
        <v>120</v>
      </c>
    </row>
    <row r="93" spans="1:14" ht="23.45" customHeight="1" x14ac:dyDescent="0.2">
      <c r="A93" s="164" t="s">
        <v>10</v>
      </c>
      <c r="B93" s="165" t="s">
        <v>164</v>
      </c>
      <c r="C93" s="166" t="s">
        <v>165</v>
      </c>
      <c r="D93" s="167"/>
      <c r="E93" s="168"/>
      <c r="F93" s="169" t="s">
        <v>108</v>
      </c>
      <c r="G93" s="170">
        <v>1.1100000000000001</v>
      </c>
      <c r="H93" s="170">
        <v>1.1499999999999999</v>
      </c>
      <c r="I93" s="170">
        <v>5.48895</v>
      </c>
      <c r="J93" s="183">
        <v>6.62</v>
      </c>
      <c r="K93" s="170">
        <v>1.41</v>
      </c>
      <c r="L93" s="183">
        <v>9.33</v>
      </c>
      <c r="M93" s="169" t="s">
        <v>10</v>
      </c>
      <c r="N93" s="183">
        <v>51.21</v>
      </c>
    </row>
    <row r="94" spans="1:14" ht="11.85" customHeight="1" x14ac:dyDescent="0.2">
      <c r="A94" s="171" t="s">
        <v>10</v>
      </c>
      <c r="B94" s="165" t="s">
        <v>10</v>
      </c>
      <c r="C94" s="177" t="s">
        <v>135</v>
      </c>
      <c r="D94" s="178"/>
      <c r="E94" s="179"/>
      <c r="F94" s="169" t="s">
        <v>10</v>
      </c>
      <c r="G94" s="169" t="s">
        <v>10</v>
      </c>
      <c r="H94" s="169" t="s">
        <v>10</v>
      </c>
      <c r="I94" s="169" t="s">
        <v>10</v>
      </c>
      <c r="J94" s="169" t="s">
        <v>10</v>
      </c>
      <c r="K94" s="169" t="s">
        <v>10</v>
      </c>
      <c r="L94" s="169" t="s">
        <v>10</v>
      </c>
      <c r="M94" s="169" t="s">
        <v>10</v>
      </c>
      <c r="N94" s="182">
        <v>16876.57</v>
      </c>
    </row>
    <row r="95" spans="1:14" ht="11.85" customHeight="1" x14ac:dyDescent="0.2">
      <c r="A95" s="164" t="s">
        <v>166</v>
      </c>
      <c r="B95" s="165" t="s">
        <v>151</v>
      </c>
      <c r="C95" s="166" t="s">
        <v>152</v>
      </c>
      <c r="D95" s="167"/>
      <c r="E95" s="168"/>
      <c r="F95" s="169" t="s">
        <v>127</v>
      </c>
      <c r="G95" s="170">
        <v>1.04</v>
      </c>
      <c r="H95" s="169" t="s">
        <v>10</v>
      </c>
      <c r="I95" s="170">
        <v>4.4720000000000004</v>
      </c>
      <c r="J95" s="169" t="s">
        <v>120</v>
      </c>
      <c r="K95" s="169" t="s">
        <v>10</v>
      </c>
      <c r="L95" s="169" t="s">
        <v>120</v>
      </c>
      <c r="M95" s="169" t="s">
        <v>10</v>
      </c>
      <c r="N95" s="169" t="s">
        <v>120</v>
      </c>
    </row>
    <row r="96" spans="1:14" ht="11.85" customHeight="1" x14ac:dyDescent="0.2">
      <c r="A96" s="171" t="s">
        <v>10</v>
      </c>
      <c r="B96" s="165" t="s">
        <v>10</v>
      </c>
      <c r="C96" s="166" t="s">
        <v>136</v>
      </c>
      <c r="D96" s="167"/>
      <c r="E96" s="168"/>
      <c r="F96" s="169" t="s">
        <v>10</v>
      </c>
      <c r="G96" s="169" t="s">
        <v>10</v>
      </c>
      <c r="H96" s="169" t="s">
        <v>10</v>
      </c>
      <c r="I96" s="169" t="s">
        <v>10</v>
      </c>
      <c r="J96" s="169" t="s">
        <v>10</v>
      </c>
      <c r="K96" s="169" t="s">
        <v>10</v>
      </c>
      <c r="L96" s="169" t="s">
        <v>10</v>
      </c>
      <c r="M96" s="169" t="s">
        <v>10</v>
      </c>
      <c r="N96" s="183">
        <v>16825.36</v>
      </c>
    </row>
    <row r="97" spans="1:14" ht="11.85" customHeight="1" x14ac:dyDescent="0.2">
      <c r="A97" s="171" t="s">
        <v>10</v>
      </c>
      <c r="B97" s="165" t="s">
        <v>153</v>
      </c>
      <c r="C97" s="166" t="s">
        <v>154</v>
      </c>
      <c r="D97" s="167"/>
      <c r="E97" s="168"/>
      <c r="F97" s="169" t="s">
        <v>139</v>
      </c>
      <c r="G97" s="169" t="s">
        <v>155</v>
      </c>
      <c r="H97" s="169" t="s">
        <v>10</v>
      </c>
      <c r="I97" s="169" t="s">
        <v>155</v>
      </c>
      <c r="J97" s="169" t="s">
        <v>10</v>
      </c>
      <c r="K97" s="169" t="s">
        <v>10</v>
      </c>
      <c r="L97" s="169" t="s">
        <v>10</v>
      </c>
      <c r="M97" s="169" t="s">
        <v>10</v>
      </c>
      <c r="N97" s="183">
        <v>15142.82</v>
      </c>
    </row>
    <row r="98" spans="1:14" ht="11.85" customHeight="1" x14ac:dyDescent="0.2">
      <c r="A98" s="171" t="s">
        <v>10</v>
      </c>
      <c r="B98" s="165" t="s">
        <v>156</v>
      </c>
      <c r="C98" s="166" t="s">
        <v>157</v>
      </c>
      <c r="D98" s="167"/>
      <c r="E98" s="168"/>
      <c r="F98" s="169" t="s">
        <v>139</v>
      </c>
      <c r="G98" s="169" t="s">
        <v>158</v>
      </c>
      <c r="H98" s="169" t="s">
        <v>10</v>
      </c>
      <c r="I98" s="169" t="s">
        <v>158</v>
      </c>
      <c r="J98" s="169" t="s">
        <v>10</v>
      </c>
      <c r="K98" s="169" t="s">
        <v>10</v>
      </c>
      <c r="L98" s="169" t="s">
        <v>10</v>
      </c>
      <c r="M98" s="169" t="s">
        <v>10</v>
      </c>
      <c r="N98" s="183">
        <v>7739.67</v>
      </c>
    </row>
    <row r="99" spans="1:14" ht="11.85" customHeight="1" x14ac:dyDescent="0.2">
      <c r="A99" s="171" t="s">
        <v>10</v>
      </c>
      <c r="B99" s="165" t="s">
        <v>10</v>
      </c>
      <c r="C99" s="177" t="s">
        <v>144</v>
      </c>
      <c r="D99" s="178"/>
      <c r="E99" s="179"/>
      <c r="F99" s="169" t="s">
        <v>10</v>
      </c>
      <c r="G99" s="169" t="s">
        <v>10</v>
      </c>
      <c r="H99" s="169" t="s">
        <v>10</v>
      </c>
      <c r="I99" s="169" t="s">
        <v>10</v>
      </c>
      <c r="J99" s="169" t="s">
        <v>10</v>
      </c>
      <c r="K99" s="169" t="s">
        <v>10</v>
      </c>
      <c r="L99" s="183">
        <v>9246.2930232558101</v>
      </c>
      <c r="M99" s="169" t="s">
        <v>10</v>
      </c>
      <c r="N99" s="182">
        <v>39759.06</v>
      </c>
    </row>
    <row r="100" spans="1:14" ht="47.1" customHeight="1" x14ac:dyDescent="0.2">
      <c r="A100" s="164" t="s">
        <v>167</v>
      </c>
      <c r="B100" s="165" t="s">
        <v>168</v>
      </c>
      <c r="C100" s="166" t="s">
        <v>169</v>
      </c>
      <c r="D100" s="167"/>
      <c r="E100" s="168"/>
      <c r="F100" s="169" t="s">
        <v>170</v>
      </c>
      <c r="G100" s="170">
        <v>5.3419999999999996</v>
      </c>
      <c r="H100" s="169" t="s">
        <v>10</v>
      </c>
      <c r="I100" s="170">
        <v>5.3419999999999996</v>
      </c>
      <c r="J100" s="169" t="s">
        <v>10</v>
      </c>
      <c r="K100" s="169" t="s">
        <v>10</v>
      </c>
      <c r="L100" s="183">
        <v>838.27</v>
      </c>
      <c r="M100" s="169" t="s">
        <v>10</v>
      </c>
      <c r="N100" s="183">
        <v>4478.04</v>
      </c>
    </row>
    <row r="101" spans="1:14" ht="11.85" customHeight="1" x14ac:dyDescent="0.2">
      <c r="A101" s="171" t="s">
        <v>10</v>
      </c>
      <c r="B101" s="165" t="s">
        <v>10</v>
      </c>
      <c r="C101" s="177" t="s">
        <v>144</v>
      </c>
      <c r="D101" s="178"/>
      <c r="E101" s="179"/>
      <c r="F101" s="169" t="s">
        <v>10</v>
      </c>
      <c r="G101" s="169" t="s">
        <v>10</v>
      </c>
      <c r="H101" s="169" t="s">
        <v>10</v>
      </c>
      <c r="I101" s="169" t="s">
        <v>10</v>
      </c>
      <c r="J101" s="169" t="s">
        <v>10</v>
      </c>
      <c r="K101" s="169" t="s">
        <v>10</v>
      </c>
      <c r="L101" s="183">
        <v>838.27031074503896</v>
      </c>
      <c r="M101" s="169" t="s">
        <v>10</v>
      </c>
      <c r="N101" s="182">
        <v>4478.04</v>
      </c>
    </row>
    <row r="102" spans="1:14" ht="82.35" customHeight="1" x14ac:dyDescent="0.2">
      <c r="A102" s="164" t="s">
        <v>171</v>
      </c>
      <c r="B102" s="165" t="s">
        <v>172</v>
      </c>
      <c r="C102" s="166" t="s">
        <v>173</v>
      </c>
      <c r="D102" s="167"/>
      <c r="E102" s="168"/>
      <c r="F102" s="169" t="s">
        <v>170</v>
      </c>
      <c r="G102" s="170">
        <v>5.3419999999999996</v>
      </c>
      <c r="H102" s="169" t="s">
        <v>10</v>
      </c>
      <c r="I102" s="170">
        <v>5.3419999999999996</v>
      </c>
      <c r="J102" s="169" t="s">
        <v>10</v>
      </c>
      <c r="K102" s="169" t="s">
        <v>10</v>
      </c>
      <c r="L102" s="183">
        <v>101.89</v>
      </c>
      <c r="M102" s="169" t="s">
        <v>10</v>
      </c>
      <c r="N102" s="183">
        <v>544.29999999999995</v>
      </c>
    </row>
    <row r="103" spans="1:14" ht="11.85" customHeight="1" x14ac:dyDescent="0.2">
      <c r="A103" s="171" t="s">
        <v>10</v>
      </c>
      <c r="B103" s="165" t="s">
        <v>10</v>
      </c>
      <c r="C103" s="177" t="s">
        <v>144</v>
      </c>
      <c r="D103" s="178"/>
      <c r="E103" s="179"/>
      <c r="F103" s="169" t="s">
        <v>10</v>
      </c>
      <c r="G103" s="169" t="s">
        <v>10</v>
      </c>
      <c r="H103" s="169" t="s">
        <v>10</v>
      </c>
      <c r="I103" s="169" t="s">
        <v>10</v>
      </c>
      <c r="J103" s="169" t="s">
        <v>10</v>
      </c>
      <c r="K103" s="169" t="s">
        <v>10</v>
      </c>
      <c r="L103" s="183">
        <v>101.890677648821</v>
      </c>
      <c r="M103" s="169" t="s">
        <v>10</v>
      </c>
      <c r="N103" s="182">
        <v>544.29999999999995</v>
      </c>
    </row>
    <row r="104" spans="1:14" ht="11.1" customHeight="1" x14ac:dyDescent="0.2">
      <c r="A104" s="185" t="s">
        <v>10</v>
      </c>
      <c r="B104" s="186"/>
      <c r="C104" s="186"/>
      <c r="D104" s="186"/>
      <c r="E104" s="186"/>
      <c r="F104" s="186"/>
      <c r="G104" s="186"/>
      <c r="H104" s="186"/>
      <c r="I104" s="186"/>
      <c r="J104" s="186"/>
      <c r="K104" s="186"/>
      <c r="L104" s="186"/>
      <c r="M104" s="186"/>
      <c r="N104" s="187"/>
    </row>
    <row r="105" spans="1:14" ht="11.85" customHeight="1" x14ac:dyDescent="0.2">
      <c r="A105" s="188" t="s">
        <v>10</v>
      </c>
      <c r="B105" s="189"/>
      <c r="C105" s="177" t="s">
        <v>174</v>
      </c>
      <c r="D105" s="178"/>
      <c r="E105" s="178"/>
      <c r="F105" s="178"/>
      <c r="G105" s="178"/>
      <c r="H105" s="179"/>
      <c r="I105" s="190" t="s">
        <v>10</v>
      </c>
      <c r="J105" s="190" t="s">
        <v>10</v>
      </c>
      <c r="K105" s="169" t="s">
        <v>10</v>
      </c>
      <c r="L105" s="190" t="s">
        <v>10</v>
      </c>
      <c r="M105" s="169" t="s">
        <v>10</v>
      </c>
      <c r="N105" s="191">
        <v>143505.62</v>
      </c>
    </row>
    <row r="106" spans="1:14" ht="11.85" customHeight="1" x14ac:dyDescent="0.2">
      <c r="A106" s="188" t="s">
        <v>10</v>
      </c>
      <c r="B106" s="189"/>
      <c r="C106" s="173" t="s">
        <v>175</v>
      </c>
      <c r="D106" s="174"/>
      <c r="E106" s="174"/>
      <c r="F106" s="174"/>
      <c r="G106" s="174"/>
      <c r="H106" s="175"/>
      <c r="I106" s="190" t="s">
        <v>10</v>
      </c>
      <c r="J106" s="190" t="s">
        <v>10</v>
      </c>
      <c r="K106" s="169" t="s">
        <v>10</v>
      </c>
      <c r="L106" s="190" t="s">
        <v>10</v>
      </c>
      <c r="M106" s="169" t="s">
        <v>10</v>
      </c>
      <c r="N106" s="190" t="s">
        <v>10</v>
      </c>
    </row>
    <row r="107" spans="1:14" ht="11.85" customHeight="1" x14ac:dyDescent="0.2">
      <c r="A107" s="188" t="s">
        <v>10</v>
      </c>
      <c r="B107" s="189"/>
      <c r="C107" s="166" t="s">
        <v>176</v>
      </c>
      <c r="D107" s="167"/>
      <c r="E107" s="167"/>
      <c r="F107" s="167"/>
      <c r="G107" s="167"/>
      <c r="H107" s="168"/>
      <c r="I107" s="190" t="s">
        <v>10</v>
      </c>
      <c r="J107" s="190" t="s">
        <v>10</v>
      </c>
      <c r="K107" s="169" t="s">
        <v>10</v>
      </c>
      <c r="L107" s="190" t="s">
        <v>10</v>
      </c>
      <c r="M107" s="169" t="s">
        <v>10</v>
      </c>
      <c r="N107" s="192">
        <v>133314.70000000001</v>
      </c>
    </row>
    <row r="108" spans="1:14" ht="11.85" customHeight="1" x14ac:dyDescent="0.2">
      <c r="A108" s="188" t="s">
        <v>10</v>
      </c>
      <c r="B108" s="189"/>
      <c r="C108" s="166" t="s">
        <v>177</v>
      </c>
      <c r="D108" s="167"/>
      <c r="E108" s="167"/>
      <c r="F108" s="167"/>
      <c r="G108" s="167"/>
      <c r="H108" s="168"/>
      <c r="I108" s="190" t="s">
        <v>10</v>
      </c>
      <c r="J108" s="190" t="s">
        <v>10</v>
      </c>
      <c r="K108" s="169" t="s">
        <v>10</v>
      </c>
      <c r="L108" s="190" t="s">
        <v>10</v>
      </c>
      <c r="M108" s="169" t="s">
        <v>10</v>
      </c>
      <c r="N108" s="192">
        <v>3626.99</v>
      </c>
    </row>
    <row r="109" spans="1:14" ht="11.85" customHeight="1" x14ac:dyDescent="0.2">
      <c r="A109" s="188" t="s">
        <v>10</v>
      </c>
      <c r="B109" s="189"/>
      <c r="C109" s="166" t="s">
        <v>178</v>
      </c>
      <c r="D109" s="167"/>
      <c r="E109" s="167"/>
      <c r="F109" s="167"/>
      <c r="G109" s="167"/>
      <c r="H109" s="168"/>
      <c r="I109" s="190" t="s">
        <v>10</v>
      </c>
      <c r="J109" s="190" t="s">
        <v>10</v>
      </c>
      <c r="K109" s="169" t="s">
        <v>10</v>
      </c>
      <c r="L109" s="190" t="s">
        <v>10</v>
      </c>
      <c r="M109" s="169" t="s">
        <v>10</v>
      </c>
      <c r="N109" s="192">
        <v>1541.59</v>
      </c>
    </row>
    <row r="110" spans="1:14" ht="11.85" customHeight="1" x14ac:dyDescent="0.2">
      <c r="A110" s="188" t="s">
        <v>10</v>
      </c>
      <c r="B110" s="189"/>
      <c r="C110" s="166" t="s">
        <v>179</v>
      </c>
      <c r="D110" s="167"/>
      <c r="E110" s="167"/>
      <c r="F110" s="167"/>
      <c r="G110" s="167"/>
      <c r="H110" s="168"/>
      <c r="I110" s="190" t="s">
        <v>10</v>
      </c>
      <c r="J110" s="190" t="s">
        <v>10</v>
      </c>
      <c r="K110" s="169" t="s">
        <v>10</v>
      </c>
      <c r="L110" s="190" t="s">
        <v>10</v>
      </c>
      <c r="M110" s="169" t="s">
        <v>10</v>
      </c>
      <c r="N110" s="192">
        <v>5022.34</v>
      </c>
    </row>
    <row r="111" spans="1:14" ht="11.85" customHeight="1" x14ac:dyDescent="0.2">
      <c r="A111" s="188" t="s">
        <v>10</v>
      </c>
      <c r="B111" s="189"/>
      <c r="C111" s="166" t="s">
        <v>180</v>
      </c>
      <c r="D111" s="167"/>
      <c r="E111" s="167"/>
      <c r="F111" s="167"/>
      <c r="G111" s="167"/>
      <c r="H111" s="168"/>
      <c r="I111" s="190" t="s">
        <v>10</v>
      </c>
      <c r="J111" s="190" t="s">
        <v>10</v>
      </c>
      <c r="K111" s="169" t="s">
        <v>10</v>
      </c>
      <c r="L111" s="190" t="s">
        <v>10</v>
      </c>
      <c r="M111" s="169" t="s">
        <v>10</v>
      </c>
      <c r="N111" s="192">
        <v>134856.29</v>
      </c>
    </row>
    <row r="112" spans="1:14" ht="11.85" customHeight="1" x14ac:dyDescent="0.2">
      <c r="A112" s="188" t="s">
        <v>10</v>
      </c>
      <c r="B112" s="189"/>
      <c r="C112" s="166" t="s">
        <v>181</v>
      </c>
      <c r="D112" s="167"/>
      <c r="E112" s="167"/>
      <c r="F112" s="167"/>
      <c r="G112" s="167"/>
      <c r="H112" s="168"/>
      <c r="I112" s="190" t="s">
        <v>10</v>
      </c>
      <c r="J112" s="190" t="s">
        <v>10</v>
      </c>
      <c r="K112" s="169" t="s">
        <v>10</v>
      </c>
      <c r="L112" s="190" t="s">
        <v>10</v>
      </c>
      <c r="M112" s="169" t="s">
        <v>10</v>
      </c>
      <c r="N112" s="192">
        <v>137784.15</v>
      </c>
    </row>
    <row r="113" spans="1:14" ht="11.85" customHeight="1" x14ac:dyDescent="0.2">
      <c r="A113" s="188" t="s">
        <v>10</v>
      </c>
      <c r="B113" s="189"/>
      <c r="C113" s="166" t="s">
        <v>182</v>
      </c>
      <c r="D113" s="167"/>
      <c r="E113" s="167"/>
      <c r="F113" s="167"/>
      <c r="G113" s="167"/>
      <c r="H113" s="168"/>
      <c r="I113" s="190" t="s">
        <v>10</v>
      </c>
      <c r="J113" s="190" t="s">
        <v>10</v>
      </c>
      <c r="K113" s="169" t="s">
        <v>10</v>
      </c>
      <c r="L113" s="190" t="s">
        <v>10</v>
      </c>
      <c r="M113" s="169" t="s">
        <v>10</v>
      </c>
      <c r="N113" s="192">
        <v>71536.45</v>
      </c>
    </row>
    <row r="114" spans="1:14" ht="11.85" customHeight="1" x14ac:dyDescent="0.2">
      <c r="A114" s="188" t="s">
        <v>10</v>
      </c>
      <c r="B114" s="189"/>
      <c r="C114" s="166" t="s">
        <v>183</v>
      </c>
      <c r="D114" s="167"/>
      <c r="E114" s="167"/>
      <c r="F114" s="167"/>
      <c r="G114" s="167"/>
      <c r="H114" s="168"/>
      <c r="I114" s="190" t="s">
        <v>10</v>
      </c>
      <c r="J114" s="190" t="s">
        <v>10</v>
      </c>
      <c r="K114" s="169" t="s">
        <v>10</v>
      </c>
      <c r="L114" s="190" t="s">
        <v>10</v>
      </c>
      <c r="M114" s="169" t="s">
        <v>10</v>
      </c>
      <c r="N114" s="192">
        <v>-2.9103829999999999E-11</v>
      </c>
    </row>
    <row r="115" spans="1:14" ht="11.85" customHeight="1" x14ac:dyDescent="0.2">
      <c r="A115" s="188" t="s">
        <v>10</v>
      </c>
      <c r="B115" s="189"/>
      <c r="C115" s="177" t="s">
        <v>184</v>
      </c>
      <c r="D115" s="178"/>
      <c r="E115" s="178"/>
      <c r="F115" s="178"/>
      <c r="G115" s="178"/>
      <c r="H115" s="179"/>
      <c r="I115" s="190" t="s">
        <v>10</v>
      </c>
      <c r="J115" s="190" t="s">
        <v>10</v>
      </c>
      <c r="K115" s="169" t="s">
        <v>10</v>
      </c>
      <c r="L115" s="190" t="s">
        <v>10</v>
      </c>
      <c r="M115" s="169" t="s">
        <v>10</v>
      </c>
      <c r="N115" s="191">
        <v>352826.22</v>
      </c>
    </row>
    <row r="116" spans="1:14" ht="11.1" customHeight="1" x14ac:dyDescent="0.2">
      <c r="A116" s="188" t="s">
        <v>10</v>
      </c>
      <c r="B116" s="189"/>
      <c r="C116" s="166" t="s">
        <v>185</v>
      </c>
      <c r="D116" s="167"/>
      <c r="E116" s="167"/>
      <c r="F116" s="167"/>
      <c r="G116" s="167"/>
      <c r="H116" s="168"/>
      <c r="I116" s="190" t="s">
        <v>10</v>
      </c>
      <c r="J116" s="190" t="s">
        <v>10</v>
      </c>
      <c r="K116" s="169" t="s">
        <v>10</v>
      </c>
      <c r="L116" s="190" t="s">
        <v>10</v>
      </c>
      <c r="M116" s="169" t="s">
        <v>10</v>
      </c>
      <c r="N116" s="190" t="s">
        <v>10</v>
      </c>
    </row>
    <row r="117" spans="1:14" ht="11.85" customHeight="1" x14ac:dyDescent="0.2">
      <c r="A117" s="161" t="s">
        <v>186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  <c r="N117" s="163"/>
    </row>
    <row r="118" spans="1:14" ht="58.7" customHeight="1" x14ac:dyDescent="0.2">
      <c r="A118" s="164" t="s">
        <v>187</v>
      </c>
      <c r="B118" s="165" t="s">
        <v>188</v>
      </c>
      <c r="C118" s="166" t="s">
        <v>189</v>
      </c>
      <c r="D118" s="167"/>
      <c r="E118" s="168"/>
      <c r="F118" s="169" t="s">
        <v>93</v>
      </c>
      <c r="G118" s="170">
        <v>4.3</v>
      </c>
      <c r="H118" s="169" t="s">
        <v>10</v>
      </c>
      <c r="I118" s="170">
        <v>4.3</v>
      </c>
      <c r="J118" s="169" t="s">
        <v>10</v>
      </c>
      <c r="K118" s="169" t="s">
        <v>10</v>
      </c>
      <c r="L118" s="169" t="s">
        <v>10</v>
      </c>
      <c r="M118" s="169" t="s">
        <v>10</v>
      </c>
      <c r="N118" s="169" t="s">
        <v>10</v>
      </c>
    </row>
    <row r="119" spans="1:14" ht="141" customHeight="1" x14ac:dyDescent="0.2">
      <c r="A119" s="171" t="s">
        <v>10</v>
      </c>
      <c r="B119" s="172" t="s">
        <v>96</v>
      </c>
      <c r="C119" s="173" t="s">
        <v>97</v>
      </c>
      <c r="D119" s="174"/>
      <c r="E119" s="175"/>
      <c r="F119" s="169" t="s">
        <v>10</v>
      </c>
      <c r="G119" s="169" t="s">
        <v>10</v>
      </c>
      <c r="H119" s="169" t="s">
        <v>10</v>
      </c>
      <c r="I119" s="169" t="s">
        <v>10</v>
      </c>
      <c r="J119" s="169" t="s">
        <v>10</v>
      </c>
      <c r="K119" s="169" t="s">
        <v>10</v>
      </c>
      <c r="L119" s="169" t="s">
        <v>10</v>
      </c>
      <c r="M119" s="169" t="s">
        <v>10</v>
      </c>
      <c r="N119" s="169" t="s">
        <v>10</v>
      </c>
    </row>
    <row r="120" spans="1:14" ht="11.85" customHeight="1" x14ac:dyDescent="0.2">
      <c r="A120" s="171" t="s">
        <v>10</v>
      </c>
      <c r="B120" s="176" t="s">
        <v>98</v>
      </c>
      <c r="C120" s="177" t="s">
        <v>99</v>
      </c>
      <c r="D120" s="178"/>
      <c r="E120" s="179"/>
      <c r="F120" s="180" t="s">
        <v>100</v>
      </c>
      <c r="G120" s="169" t="s">
        <v>10</v>
      </c>
      <c r="H120" s="169" t="s">
        <v>10</v>
      </c>
      <c r="I120" s="181">
        <v>199.2835</v>
      </c>
      <c r="J120" s="169" t="s">
        <v>10</v>
      </c>
      <c r="K120" s="169" t="s">
        <v>10</v>
      </c>
      <c r="L120" s="169" t="s">
        <v>10</v>
      </c>
      <c r="M120" s="169" t="s">
        <v>10</v>
      </c>
      <c r="N120" s="182">
        <v>64615.68</v>
      </c>
    </row>
    <row r="121" spans="1:14" ht="23.45" customHeight="1" x14ac:dyDescent="0.2">
      <c r="A121" s="171" t="s">
        <v>10</v>
      </c>
      <c r="B121" s="165" t="s">
        <v>190</v>
      </c>
      <c r="C121" s="166" t="s">
        <v>191</v>
      </c>
      <c r="D121" s="167"/>
      <c r="E121" s="168"/>
      <c r="F121" s="169" t="s">
        <v>100</v>
      </c>
      <c r="G121" s="181">
        <v>40.299999999999997</v>
      </c>
      <c r="H121" s="170">
        <v>1.1499999999999999</v>
      </c>
      <c r="I121" s="181">
        <v>199.2835</v>
      </c>
      <c r="J121" s="169" t="s">
        <v>10</v>
      </c>
      <c r="K121" s="169" t="s">
        <v>10</v>
      </c>
      <c r="L121" s="183">
        <v>324.24</v>
      </c>
      <c r="M121" s="169" t="s">
        <v>10</v>
      </c>
      <c r="N121" s="183">
        <v>64615.68</v>
      </c>
    </row>
    <row r="122" spans="1:14" ht="11.85" customHeight="1" x14ac:dyDescent="0.2">
      <c r="A122" s="171" t="s">
        <v>10</v>
      </c>
      <c r="B122" s="176" t="s">
        <v>103</v>
      </c>
      <c r="C122" s="177" t="s">
        <v>104</v>
      </c>
      <c r="D122" s="178"/>
      <c r="E122" s="179"/>
      <c r="F122" s="169" t="s">
        <v>10</v>
      </c>
      <c r="G122" s="169" t="s">
        <v>10</v>
      </c>
      <c r="H122" s="169" t="s">
        <v>10</v>
      </c>
      <c r="I122" s="169" t="s">
        <v>10</v>
      </c>
      <c r="J122" s="169" t="s">
        <v>10</v>
      </c>
      <c r="K122" s="169" t="s">
        <v>10</v>
      </c>
      <c r="L122" s="169" t="s">
        <v>10</v>
      </c>
      <c r="M122" s="169" t="s">
        <v>10</v>
      </c>
      <c r="N122" s="182">
        <v>5357.56</v>
      </c>
    </row>
    <row r="123" spans="1:14" ht="11.85" customHeight="1" x14ac:dyDescent="0.2">
      <c r="A123" s="171" t="s">
        <v>10</v>
      </c>
      <c r="B123" s="165" t="s">
        <v>10</v>
      </c>
      <c r="C123" s="177" t="s">
        <v>105</v>
      </c>
      <c r="D123" s="178"/>
      <c r="E123" s="179"/>
      <c r="F123" s="180" t="s">
        <v>100</v>
      </c>
      <c r="G123" s="169" t="s">
        <v>10</v>
      </c>
      <c r="H123" s="169" t="s">
        <v>10</v>
      </c>
      <c r="I123" s="184">
        <v>4.1043500000000002</v>
      </c>
      <c r="J123" s="169" t="s">
        <v>10</v>
      </c>
      <c r="K123" s="169" t="s">
        <v>10</v>
      </c>
      <c r="L123" s="169" t="s">
        <v>10</v>
      </c>
      <c r="M123" s="169" t="s">
        <v>10</v>
      </c>
      <c r="N123" s="182">
        <v>1652.01</v>
      </c>
    </row>
    <row r="124" spans="1:14" ht="11.85" customHeight="1" x14ac:dyDescent="0.2">
      <c r="A124" s="164" t="s">
        <v>10</v>
      </c>
      <c r="B124" s="165" t="s">
        <v>106</v>
      </c>
      <c r="C124" s="166" t="s">
        <v>107</v>
      </c>
      <c r="D124" s="167"/>
      <c r="E124" s="168"/>
      <c r="F124" s="169" t="s">
        <v>108</v>
      </c>
      <c r="G124" s="170">
        <v>0.35</v>
      </c>
      <c r="H124" s="170">
        <v>1.1499999999999999</v>
      </c>
      <c r="I124" s="170">
        <v>1.73075</v>
      </c>
      <c r="J124" s="169" t="s">
        <v>10</v>
      </c>
      <c r="K124" s="169" t="s">
        <v>10</v>
      </c>
      <c r="L124" s="183">
        <v>990.56</v>
      </c>
      <c r="M124" s="169" t="s">
        <v>10</v>
      </c>
      <c r="N124" s="183">
        <v>1714.41</v>
      </c>
    </row>
    <row r="125" spans="1:14" ht="11.85" customHeight="1" x14ac:dyDescent="0.2">
      <c r="A125" s="171" t="s">
        <v>10</v>
      </c>
      <c r="B125" s="165" t="s">
        <v>109</v>
      </c>
      <c r="C125" s="166" t="s">
        <v>110</v>
      </c>
      <c r="D125" s="167"/>
      <c r="E125" s="168"/>
      <c r="F125" s="169" t="s">
        <v>100</v>
      </c>
      <c r="G125" s="181">
        <v>0.35</v>
      </c>
      <c r="H125" s="169" t="s">
        <v>149</v>
      </c>
      <c r="I125" s="181">
        <v>1.73075</v>
      </c>
      <c r="J125" s="169" t="s">
        <v>10</v>
      </c>
      <c r="K125" s="169" t="s">
        <v>10</v>
      </c>
      <c r="L125" s="183">
        <v>440.48</v>
      </c>
      <c r="M125" s="169" t="s">
        <v>10</v>
      </c>
      <c r="N125" s="183">
        <v>762.36</v>
      </c>
    </row>
    <row r="126" spans="1:14" ht="23.45" customHeight="1" x14ac:dyDescent="0.2">
      <c r="A126" s="164" t="s">
        <v>10</v>
      </c>
      <c r="B126" s="165" t="s">
        <v>112</v>
      </c>
      <c r="C126" s="166" t="s">
        <v>113</v>
      </c>
      <c r="D126" s="167"/>
      <c r="E126" s="168"/>
      <c r="F126" s="169" t="s">
        <v>108</v>
      </c>
      <c r="G126" s="170">
        <v>0.2</v>
      </c>
      <c r="H126" s="170">
        <v>1.1499999999999999</v>
      </c>
      <c r="I126" s="170">
        <v>0.98899999999999999</v>
      </c>
      <c r="J126" s="169" t="s">
        <v>10</v>
      </c>
      <c r="K126" s="169" t="s">
        <v>10</v>
      </c>
      <c r="L126" s="183">
        <v>1611.75</v>
      </c>
      <c r="M126" s="169" t="s">
        <v>10</v>
      </c>
      <c r="N126" s="183">
        <v>1594.02</v>
      </c>
    </row>
    <row r="127" spans="1:14" ht="11.85" customHeight="1" x14ac:dyDescent="0.2">
      <c r="A127" s="171" t="s">
        <v>10</v>
      </c>
      <c r="B127" s="165" t="s">
        <v>109</v>
      </c>
      <c r="C127" s="166" t="s">
        <v>110</v>
      </c>
      <c r="D127" s="167"/>
      <c r="E127" s="168"/>
      <c r="F127" s="169" t="s">
        <v>100</v>
      </c>
      <c r="G127" s="181">
        <v>0.2</v>
      </c>
      <c r="H127" s="169" t="s">
        <v>149</v>
      </c>
      <c r="I127" s="181">
        <v>0.98899999999999999</v>
      </c>
      <c r="J127" s="169" t="s">
        <v>10</v>
      </c>
      <c r="K127" s="169" t="s">
        <v>10</v>
      </c>
      <c r="L127" s="183">
        <v>440.48</v>
      </c>
      <c r="M127" s="169" t="s">
        <v>10</v>
      </c>
      <c r="N127" s="183">
        <v>435.63</v>
      </c>
    </row>
    <row r="128" spans="1:14" ht="35.25" customHeight="1" x14ac:dyDescent="0.2">
      <c r="A128" s="164" t="s">
        <v>10</v>
      </c>
      <c r="B128" s="165" t="s">
        <v>192</v>
      </c>
      <c r="C128" s="166" t="s">
        <v>193</v>
      </c>
      <c r="D128" s="167"/>
      <c r="E128" s="168"/>
      <c r="F128" s="169" t="s">
        <v>108</v>
      </c>
      <c r="G128" s="170">
        <v>1.84</v>
      </c>
      <c r="H128" s="170">
        <v>1.1499999999999999</v>
      </c>
      <c r="I128" s="170">
        <v>9.0988000000000007</v>
      </c>
      <c r="J128" s="183">
        <v>95.25</v>
      </c>
      <c r="K128" s="170">
        <v>1.41</v>
      </c>
      <c r="L128" s="183">
        <v>134.30000000000001</v>
      </c>
      <c r="M128" s="169" t="s">
        <v>10</v>
      </c>
      <c r="N128" s="183">
        <v>1221.97</v>
      </c>
    </row>
    <row r="129" spans="1:14" ht="23.45" customHeight="1" x14ac:dyDescent="0.2">
      <c r="A129" s="164" t="s">
        <v>10</v>
      </c>
      <c r="B129" s="165" t="s">
        <v>114</v>
      </c>
      <c r="C129" s="166" t="s">
        <v>115</v>
      </c>
      <c r="D129" s="167"/>
      <c r="E129" s="168"/>
      <c r="F129" s="169" t="s">
        <v>108</v>
      </c>
      <c r="G129" s="170">
        <v>0.28000000000000003</v>
      </c>
      <c r="H129" s="170">
        <v>1.1499999999999999</v>
      </c>
      <c r="I129" s="170">
        <v>1.3846000000000001</v>
      </c>
      <c r="J129" s="183">
        <v>477.92</v>
      </c>
      <c r="K129" s="170">
        <v>1.25</v>
      </c>
      <c r="L129" s="183">
        <v>597.4</v>
      </c>
      <c r="M129" s="169" t="s">
        <v>10</v>
      </c>
      <c r="N129" s="183">
        <v>827.16</v>
      </c>
    </row>
    <row r="130" spans="1:14" ht="11.85" customHeight="1" x14ac:dyDescent="0.2">
      <c r="A130" s="171" t="s">
        <v>10</v>
      </c>
      <c r="B130" s="165" t="s">
        <v>116</v>
      </c>
      <c r="C130" s="166" t="s">
        <v>117</v>
      </c>
      <c r="D130" s="167"/>
      <c r="E130" s="168"/>
      <c r="F130" s="169" t="s">
        <v>100</v>
      </c>
      <c r="G130" s="181">
        <v>0.28000000000000003</v>
      </c>
      <c r="H130" s="169" t="s">
        <v>149</v>
      </c>
      <c r="I130" s="181">
        <v>1.3846000000000001</v>
      </c>
      <c r="J130" s="169" t="s">
        <v>10</v>
      </c>
      <c r="K130" s="169" t="s">
        <v>10</v>
      </c>
      <c r="L130" s="183">
        <v>327.91</v>
      </c>
      <c r="M130" s="169" t="s">
        <v>10</v>
      </c>
      <c r="N130" s="183">
        <v>454.02</v>
      </c>
    </row>
    <row r="131" spans="1:14" ht="11.85" customHeight="1" x14ac:dyDescent="0.2">
      <c r="A131" s="171" t="s">
        <v>10</v>
      </c>
      <c r="B131" s="176" t="s">
        <v>118</v>
      </c>
      <c r="C131" s="177" t="s">
        <v>119</v>
      </c>
      <c r="D131" s="178"/>
      <c r="E131" s="179"/>
      <c r="F131" s="169" t="s">
        <v>10</v>
      </c>
      <c r="G131" s="169" t="s">
        <v>10</v>
      </c>
      <c r="H131" s="169" t="s">
        <v>10</v>
      </c>
      <c r="I131" s="169" t="s">
        <v>10</v>
      </c>
      <c r="J131" s="169" t="s">
        <v>10</v>
      </c>
      <c r="K131" s="169" t="s">
        <v>10</v>
      </c>
      <c r="L131" s="169" t="s">
        <v>10</v>
      </c>
      <c r="M131" s="169" t="s">
        <v>10</v>
      </c>
      <c r="N131" s="182">
        <v>21111.57</v>
      </c>
    </row>
    <row r="132" spans="1:14" ht="23.45" customHeight="1" x14ac:dyDescent="0.2">
      <c r="A132" s="164" t="s">
        <v>10</v>
      </c>
      <c r="B132" s="165" t="s">
        <v>194</v>
      </c>
      <c r="C132" s="166" t="s">
        <v>195</v>
      </c>
      <c r="D132" s="167"/>
      <c r="E132" s="168"/>
      <c r="F132" s="169" t="s">
        <v>127</v>
      </c>
      <c r="G132" s="170">
        <v>2.5000000000000001E-2</v>
      </c>
      <c r="H132" s="169" t="s">
        <v>10</v>
      </c>
      <c r="I132" s="170">
        <v>0.1075</v>
      </c>
      <c r="J132" s="183">
        <v>23356.13</v>
      </c>
      <c r="K132" s="170">
        <v>1.49</v>
      </c>
      <c r="L132" s="183">
        <v>34800.629999999997</v>
      </c>
      <c r="M132" s="169" t="s">
        <v>10</v>
      </c>
      <c r="N132" s="183">
        <v>3741.07</v>
      </c>
    </row>
    <row r="133" spans="1:14" ht="11.85" customHeight="1" x14ac:dyDescent="0.2">
      <c r="A133" s="164" t="s">
        <v>10</v>
      </c>
      <c r="B133" s="165" t="s">
        <v>196</v>
      </c>
      <c r="C133" s="166" t="s">
        <v>197</v>
      </c>
      <c r="D133" s="167"/>
      <c r="E133" s="168"/>
      <c r="F133" s="169" t="s">
        <v>127</v>
      </c>
      <c r="G133" s="170">
        <v>5.8000000000000003E-2</v>
      </c>
      <c r="H133" s="169" t="s">
        <v>10</v>
      </c>
      <c r="I133" s="170">
        <v>0.24940000000000001</v>
      </c>
      <c r="J133" s="183">
        <v>62186.75</v>
      </c>
      <c r="K133" s="170">
        <v>1.1200000000000001</v>
      </c>
      <c r="L133" s="183">
        <v>69649.16</v>
      </c>
      <c r="M133" s="169" t="s">
        <v>10</v>
      </c>
      <c r="N133" s="183">
        <v>17370.5</v>
      </c>
    </row>
    <row r="134" spans="1:14" ht="11.85" customHeight="1" x14ac:dyDescent="0.2">
      <c r="A134" s="171" t="s">
        <v>10</v>
      </c>
      <c r="B134" s="165" t="s">
        <v>198</v>
      </c>
      <c r="C134" s="166" t="s">
        <v>199</v>
      </c>
      <c r="D134" s="167"/>
      <c r="E134" s="168"/>
      <c r="F134" s="169" t="s">
        <v>127</v>
      </c>
      <c r="G134" s="170">
        <v>0.20100000000000001</v>
      </c>
      <c r="H134" s="169" t="s">
        <v>10</v>
      </c>
      <c r="I134" s="170">
        <v>0.86429999999999996</v>
      </c>
      <c r="J134" s="169" t="s">
        <v>10</v>
      </c>
      <c r="K134" s="169" t="s">
        <v>10</v>
      </c>
      <c r="L134" s="169" t="s">
        <v>10</v>
      </c>
      <c r="M134" s="169" t="s">
        <v>10</v>
      </c>
      <c r="N134" s="169" t="s">
        <v>10</v>
      </c>
    </row>
    <row r="135" spans="1:14" ht="11.85" customHeight="1" x14ac:dyDescent="0.2">
      <c r="A135" s="171" t="s">
        <v>10</v>
      </c>
      <c r="B135" s="165" t="s">
        <v>200</v>
      </c>
      <c r="C135" s="166" t="s">
        <v>201</v>
      </c>
      <c r="D135" s="167"/>
      <c r="E135" s="168"/>
      <c r="F135" s="169" t="s">
        <v>202</v>
      </c>
      <c r="G135" s="170">
        <v>103</v>
      </c>
      <c r="H135" s="169" t="s">
        <v>10</v>
      </c>
      <c r="I135" s="170">
        <v>442.9</v>
      </c>
      <c r="J135" s="169" t="s">
        <v>10</v>
      </c>
      <c r="K135" s="169" t="s">
        <v>10</v>
      </c>
      <c r="L135" s="169" t="s">
        <v>10</v>
      </c>
      <c r="M135" s="169" t="s">
        <v>10</v>
      </c>
      <c r="N135" s="169" t="s">
        <v>10</v>
      </c>
    </row>
    <row r="136" spans="1:14" ht="11.85" customHeight="1" x14ac:dyDescent="0.2">
      <c r="A136" s="171" t="s">
        <v>10</v>
      </c>
      <c r="B136" s="165" t="s">
        <v>10</v>
      </c>
      <c r="C136" s="177" t="s">
        <v>135</v>
      </c>
      <c r="D136" s="178"/>
      <c r="E136" s="179"/>
      <c r="F136" s="169" t="s">
        <v>10</v>
      </c>
      <c r="G136" s="169" t="s">
        <v>10</v>
      </c>
      <c r="H136" s="169" t="s">
        <v>10</v>
      </c>
      <c r="I136" s="169" t="s">
        <v>10</v>
      </c>
      <c r="J136" s="169" t="s">
        <v>10</v>
      </c>
      <c r="K136" s="169" t="s">
        <v>10</v>
      </c>
      <c r="L136" s="169" t="s">
        <v>10</v>
      </c>
      <c r="M136" s="169" t="s">
        <v>10</v>
      </c>
      <c r="N136" s="182">
        <v>92736.82</v>
      </c>
    </row>
    <row r="137" spans="1:14" ht="11.85" customHeight="1" x14ac:dyDescent="0.2">
      <c r="A137" s="171" t="s">
        <v>10</v>
      </c>
      <c r="B137" s="165" t="s">
        <v>10</v>
      </c>
      <c r="C137" s="166" t="s">
        <v>136</v>
      </c>
      <c r="D137" s="167"/>
      <c r="E137" s="168"/>
      <c r="F137" s="169" t="s">
        <v>10</v>
      </c>
      <c r="G137" s="169" t="s">
        <v>10</v>
      </c>
      <c r="H137" s="169" t="s">
        <v>10</v>
      </c>
      <c r="I137" s="169" t="s">
        <v>10</v>
      </c>
      <c r="J137" s="169" t="s">
        <v>10</v>
      </c>
      <c r="K137" s="169" t="s">
        <v>10</v>
      </c>
      <c r="L137" s="169" t="s">
        <v>10</v>
      </c>
      <c r="M137" s="169" t="s">
        <v>10</v>
      </c>
      <c r="N137" s="183">
        <v>66267.69</v>
      </c>
    </row>
    <row r="138" spans="1:14" ht="11.85" customHeight="1" x14ac:dyDescent="0.2">
      <c r="A138" s="171" t="s">
        <v>10</v>
      </c>
      <c r="B138" s="165" t="s">
        <v>137</v>
      </c>
      <c r="C138" s="166" t="s">
        <v>138</v>
      </c>
      <c r="D138" s="167"/>
      <c r="E138" s="168"/>
      <c r="F138" s="169" t="s">
        <v>139</v>
      </c>
      <c r="G138" s="169" t="s">
        <v>140</v>
      </c>
      <c r="H138" s="169" t="s">
        <v>10</v>
      </c>
      <c r="I138" s="169" t="s">
        <v>140</v>
      </c>
      <c r="J138" s="169" t="s">
        <v>10</v>
      </c>
      <c r="K138" s="169" t="s">
        <v>10</v>
      </c>
      <c r="L138" s="169" t="s">
        <v>10</v>
      </c>
      <c r="M138" s="169" t="s">
        <v>10</v>
      </c>
      <c r="N138" s="183">
        <v>72231.78</v>
      </c>
    </row>
    <row r="139" spans="1:14" ht="11.85" customHeight="1" x14ac:dyDescent="0.2">
      <c r="A139" s="171" t="s">
        <v>10</v>
      </c>
      <c r="B139" s="165" t="s">
        <v>141</v>
      </c>
      <c r="C139" s="166" t="s">
        <v>142</v>
      </c>
      <c r="D139" s="167"/>
      <c r="E139" s="168"/>
      <c r="F139" s="169" t="s">
        <v>139</v>
      </c>
      <c r="G139" s="169" t="s">
        <v>143</v>
      </c>
      <c r="H139" s="169" t="s">
        <v>10</v>
      </c>
      <c r="I139" s="169" t="s">
        <v>143</v>
      </c>
      <c r="J139" s="169" t="s">
        <v>10</v>
      </c>
      <c r="K139" s="169" t="s">
        <v>10</v>
      </c>
      <c r="L139" s="169" t="s">
        <v>10</v>
      </c>
      <c r="M139" s="169" t="s">
        <v>10</v>
      </c>
      <c r="N139" s="183">
        <v>37772.58</v>
      </c>
    </row>
    <row r="140" spans="1:14" ht="11.85" customHeight="1" x14ac:dyDescent="0.2">
      <c r="A140" s="171" t="s">
        <v>10</v>
      </c>
      <c r="B140" s="165" t="s">
        <v>10</v>
      </c>
      <c r="C140" s="177" t="s">
        <v>144</v>
      </c>
      <c r="D140" s="178"/>
      <c r="E140" s="179"/>
      <c r="F140" s="169" t="s">
        <v>10</v>
      </c>
      <c r="G140" s="169" t="s">
        <v>10</v>
      </c>
      <c r="H140" s="169" t="s">
        <v>10</v>
      </c>
      <c r="I140" s="169" t="s">
        <v>10</v>
      </c>
      <c r="J140" s="169" t="s">
        <v>10</v>
      </c>
      <c r="K140" s="169" t="s">
        <v>10</v>
      </c>
      <c r="L140" s="183">
        <v>47149.111627906997</v>
      </c>
      <c r="M140" s="169" t="s">
        <v>10</v>
      </c>
      <c r="N140" s="182">
        <v>202741.18</v>
      </c>
    </row>
    <row r="141" spans="1:14" ht="47.1" customHeight="1" x14ac:dyDescent="0.2">
      <c r="A141" s="164" t="s">
        <v>203</v>
      </c>
      <c r="B141" s="165" t="s">
        <v>204</v>
      </c>
      <c r="C141" s="166" t="s">
        <v>205</v>
      </c>
      <c r="D141" s="167"/>
      <c r="E141" s="168"/>
      <c r="F141" s="169" t="s">
        <v>134</v>
      </c>
      <c r="G141" s="170">
        <v>12</v>
      </c>
      <c r="H141" s="169" t="s">
        <v>10</v>
      </c>
      <c r="I141" s="170">
        <v>12</v>
      </c>
      <c r="J141" s="183">
        <v>4230.04</v>
      </c>
      <c r="K141" s="170">
        <v>1.35</v>
      </c>
      <c r="L141" s="183">
        <v>5710.55</v>
      </c>
      <c r="M141" s="169" t="s">
        <v>10</v>
      </c>
      <c r="N141" s="183">
        <v>68526.600000000006</v>
      </c>
    </row>
    <row r="142" spans="1:14" ht="117.6" customHeight="1" x14ac:dyDescent="0.2">
      <c r="A142" s="171" t="s">
        <v>10</v>
      </c>
      <c r="B142" s="172" t="s">
        <v>96</v>
      </c>
      <c r="C142" s="173" t="s">
        <v>206</v>
      </c>
      <c r="D142" s="174"/>
      <c r="E142" s="175"/>
      <c r="F142" s="169" t="s">
        <v>10</v>
      </c>
      <c r="G142" s="169" t="s">
        <v>10</v>
      </c>
      <c r="H142" s="169" t="s">
        <v>10</v>
      </c>
      <c r="I142" s="169" t="s">
        <v>10</v>
      </c>
      <c r="J142" s="169" t="s">
        <v>10</v>
      </c>
      <c r="K142" s="169" t="s">
        <v>10</v>
      </c>
      <c r="L142" s="169" t="s">
        <v>10</v>
      </c>
      <c r="M142" s="169" t="s">
        <v>10</v>
      </c>
      <c r="N142" s="169" t="s">
        <v>10</v>
      </c>
    </row>
    <row r="143" spans="1:14" ht="11.85" customHeight="1" x14ac:dyDescent="0.2">
      <c r="A143" s="165" t="s">
        <v>10</v>
      </c>
      <c r="B143" s="165" t="s">
        <v>10</v>
      </c>
      <c r="C143" s="177" t="s">
        <v>144</v>
      </c>
      <c r="D143" s="178"/>
      <c r="E143" s="179"/>
      <c r="F143" s="169" t="s">
        <v>10</v>
      </c>
      <c r="G143" s="169" t="s">
        <v>10</v>
      </c>
      <c r="H143" s="169" t="s">
        <v>10</v>
      </c>
      <c r="I143" s="169" t="s">
        <v>10</v>
      </c>
      <c r="J143" s="169" t="s">
        <v>10</v>
      </c>
      <c r="K143" s="169" t="s">
        <v>10</v>
      </c>
      <c r="L143" s="169" t="s">
        <v>10</v>
      </c>
      <c r="M143" s="169" t="s">
        <v>10</v>
      </c>
      <c r="N143" s="182">
        <v>68526.600000000006</v>
      </c>
    </row>
    <row r="144" spans="1:14" ht="70.5" customHeight="1" x14ac:dyDescent="0.2">
      <c r="A144" s="164" t="s">
        <v>207</v>
      </c>
      <c r="B144" s="165" t="s">
        <v>208</v>
      </c>
      <c r="C144" s="166" t="s">
        <v>209</v>
      </c>
      <c r="D144" s="167"/>
      <c r="E144" s="168"/>
      <c r="F144" s="169" t="s">
        <v>93</v>
      </c>
      <c r="G144" s="170">
        <v>4.3</v>
      </c>
      <c r="H144" s="169" t="s">
        <v>10</v>
      </c>
      <c r="I144" s="170">
        <v>4.3</v>
      </c>
      <c r="J144" s="169" t="s">
        <v>10</v>
      </c>
      <c r="K144" s="169" t="s">
        <v>10</v>
      </c>
      <c r="L144" s="169" t="s">
        <v>10</v>
      </c>
      <c r="M144" s="169" t="s">
        <v>10</v>
      </c>
      <c r="N144" s="169" t="s">
        <v>10</v>
      </c>
    </row>
    <row r="145" spans="1:14" ht="141" customHeight="1" x14ac:dyDescent="0.2">
      <c r="A145" s="171" t="s">
        <v>10</v>
      </c>
      <c r="B145" s="172" t="s">
        <v>96</v>
      </c>
      <c r="C145" s="173" t="s">
        <v>97</v>
      </c>
      <c r="D145" s="174"/>
      <c r="E145" s="175"/>
      <c r="F145" s="169" t="s">
        <v>10</v>
      </c>
      <c r="G145" s="169" t="s">
        <v>10</v>
      </c>
      <c r="H145" s="169" t="s">
        <v>10</v>
      </c>
      <c r="I145" s="169" t="s">
        <v>10</v>
      </c>
      <c r="J145" s="169" t="s">
        <v>10</v>
      </c>
      <c r="K145" s="169" t="s">
        <v>10</v>
      </c>
      <c r="L145" s="169" t="s">
        <v>10</v>
      </c>
      <c r="M145" s="169" t="s">
        <v>10</v>
      </c>
      <c r="N145" s="169" t="s">
        <v>10</v>
      </c>
    </row>
    <row r="146" spans="1:14" ht="11.85" customHeight="1" x14ac:dyDescent="0.2">
      <c r="A146" s="171" t="s">
        <v>10</v>
      </c>
      <c r="B146" s="176" t="s">
        <v>98</v>
      </c>
      <c r="C146" s="177" t="s">
        <v>99</v>
      </c>
      <c r="D146" s="178"/>
      <c r="E146" s="179"/>
      <c r="F146" s="180" t="s">
        <v>100</v>
      </c>
      <c r="G146" s="169" t="s">
        <v>10</v>
      </c>
      <c r="H146" s="169" t="s">
        <v>10</v>
      </c>
      <c r="I146" s="181">
        <v>263.56849999999997</v>
      </c>
      <c r="J146" s="169" t="s">
        <v>10</v>
      </c>
      <c r="K146" s="169" t="s">
        <v>10</v>
      </c>
      <c r="L146" s="169" t="s">
        <v>10</v>
      </c>
      <c r="M146" s="169" t="s">
        <v>10</v>
      </c>
      <c r="N146" s="182">
        <v>75462.3</v>
      </c>
    </row>
    <row r="147" spans="1:14" ht="23.45" customHeight="1" x14ac:dyDescent="0.2">
      <c r="A147" s="171" t="s">
        <v>10</v>
      </c>
      <c r="B147" s="165" t="s">
        <v>210</v>
      </c>
      <c r="C147" s="166" t="s">
        <v>211</v>
      </c>
      <c r="D147" s="167"/>
      <c r="E147" s="168"/>
      <c r="F147" s="169" t="s">
        <v>100</v>
      </c>
      <c r="G147" s="181">
        <v>53.3</v>
      </c>
      <c r="H147" s="170">
        <v>1.1499999999999999</v>
      </c>
      <c r="I147" s="181">
        <v>263.56849999999997</v>
      </c>
      <c r="J147" s="169" t="s">
        <v>10</v>
      </c>
      <c r="K147" s="169" t="s">
        <v>10</v>
      </c>
      <c r="L147" s="183">
        <v>286.31</v>
      </c>
      <c r="M147" s="169" t="s">
        <v>10</v>
      </c>
      <c r="N147" s="183">
        <v>75462.3</v>
      </c>
    </row>
    <row r="148" spans="1:14" ht="11.85" customHeight="1" x14ac:dyDescent="0.2">
      <c r="A148" s="171" t="s">
        <v>10</v>
      </c>
      <c r="B148" s="176" t="s">
        <v>103</v>
      </c>
      <c r="C148" s="177" t="s">
        <v>104</v>
      </c>
      <c r="D148" s="178"/>
      <c r="E148" s="179"/>
      <c r="F148" s="169" t="s">
        <v>10</v>
      </c>
      <c r="G148" s="169" t="s">
        <v>10</v>
      </c>
      <c r="H148" s="169" t="s">
        <v>10</v>
      </c>
      <c r="I148" s="169" t="s">
        <v>10</v>
      </c>
      <c r="J148" s="169" t="s">
        <v>10</v>
      </c>
      <c r="K148" s="169" t="s">
        <v>10</v>
      </c>
      <c r="L148" s="169" t="s">
        <v>10</v>
      </c>
      <c r="M148" s="169" t="s">
        <v>10</v>
      </c>
      <c r="N148" s="182">
        <v>7133.68</v>
      </c>
    </row>
    <row r="149" spans="1:14" ht="11.85" customHeight="1" x14ac:dyDescent="0.2">
      <c r="A149" s="171" t="s">
        <v>10</v>
      </c>
      <c r="B149" s="165" t="s">
        <v>10</v>
      </c>
      <c r="C149" s="177" t="s">
        <v>105</v>
      </c>
      <c r="D149" s="178"/>
      <c r="E149" s="179"/>
      <c r="F149" s="180" t="s">
        <v>100</v>
      </c>
      <c r="G149" s="169" t="s">
        <v>10</v>
      </c>
      <c r="H149" s="169" t="s">
        <v>10</v>
      </c>
      <c r="I149" s="184">
        <v>7.0713499999999998</v>
      </c>
      <c r="J149" s="169" t="s">
        <v>10</v>
      </c>
      <c r="K149" s="169" t="s">
        <v>10</v>
      </c>
      <c r="L149" s="169" t="s">
        <v>10</v>
      </c>
      <c r="M149" s="169" t="s">
        <v>10</v>
      </c>
      <c r="N149" s="182">
        <v>2641.63</v>
      </c>
    </row>
    <row r="150" spans="1:14" ht="23.45" customHeight="1" x14ac:dyDescent="0.2">
      <c r="A150" s="164" t="s">
        <v>10</v>
      </c>
      <c r="B150" s="165" t="s">
        <v>112</v>
      </c>
      <c r="C150" s="166" t="s">
        <v>113</v>
      </c>
      <c r="D150" s="167"/>
      <c r="E150" s="168"/>
      <c r="F150" s="169" t="s">
        <v>108</v>
      </c>
      <c r="G150" s="170">
        <v>0.57999999999999996</v>
      </c>
      <c r="H150" s="170">
        <v>1.1499999999999999</v>
      </c>
      <c r="I150" s="170">
        <v>2.8681000000000001</v>
      </c>
      <c r="J150" s="169" t="s">
        <v>10</v>
      </c>
      <c r="K150" s="169" t="s">
        <v>10</v>
      </c>
      <c r="L150" s="183">
        <v>1611.75</v>
      </c>
      <c r="M150" s="169" t="s">
        <v>10</v>
      </c>
      <c r="N150" s="183">
        <v>4622.66</v>
      </c>
    </row>
    <row r="151" spans="1:14" ht="11.85" customHeight="1" x14ac:dyDescent="0.2">
      <c r="A151" s="171" t="s">
        <v>10</v>
      </c>
      <c r="B151" s="165" t="s">
        <v>109</v>
      </c>
      <c r="C151" s="166" t="s">
        <v>110</v>
      </c>
      <c r="D151" s="167"/>
      <c r="E151" s="168"/>
      <c r="F151" s="169" t="s">
        <v>100</v>
      </c>
      <c r="G151" s="181">
        <v>0.57999999999999996</v>
      </c>
      <c r="H151" s="169" t="s">
        <v>149</v>
      </c>
      <c r="I151" s="181">
        <v>2.8681000000000001</v>
      </c>
      <c r="J151" s="169" t="s">
        <v>10</v>
      </c>
      <c r="K151" s="169" t="s">
        <v>10</v>
      </c>
      <c r="L151" s="183">
        <v>440.48</v>
      </c>
      <c r="M151" s="169" t="s">
        <v>10</v>
      </c>
      <c r="N151" s="183">
        <v>1263.3399999999999</v>
      </c>
    </row>
    <row r="152" spans="1:14" ht="23.45" customHeight="1" x14ac:dyDescent="0.2">
      <c r="A152" s="164" t="s">
        <v>10</v>
      </c>
      <c r="B152" s="165" t="s">
        <v>114</v>
      </c>
      <c r="C152" s="166" t="s">
        <v>115</v>
      </c>
      <c r="D152" s="167"/>
      <c r="E152" s="168"/>
      <c r="F152" s="169" t="s">
        <v>108</v>
      </c>
      <c r="G152" s="170">
        <v>0.85</v>
      </c>
      <c r="H152" s="170">
        <v>1.1499999999999999</v>
      </c>
      <c r="I152" s="170">
        <v>4.2032499999999997</v>
      </c>
      <c r="J152" s="183">
        <v>477.92</v>
      </c>
      <c r="K152" s="170">
        <v>1.25</v>
      </c>
      <c r="L152" s="183">
        <v>597.4</v>
      </c>
      <c r="M152" s="169" t="s">
        <v>10</v>
      </c>
      <c r="N152" s="183">
        <v>2511.02</v>
      </c>
    </row>
    <row r="153" spans="1:14" ht="11.85" customHeight="1" x14ac:dyDescent="0.2">
      <c r="A153" s="171" t="s">
        <v>10</v>
      </c>
      <c r="B153" s="165" t="s">
        <v>116</v>
      </c>
      <c r="C153" s="166" t="s">
        <v>117</v>
      </c>
      <c r="D153" s="167"/>
      <c r="E153" s="168"/>
      <c r="F153" s="169" t="s">
        <v>100</v>
      </c>
      <c r="G153" s="181">
        <v>0.85</v>
      </c>
      <c r="H153" s="169" t="s">
        <v>149</v>
      </c>
      <c r="I153" s="181">
        <v>4.2032499999999997</v>
      </c>
      <c r="J153" s="169" t="s">
        <v>10</v>
      </c>
      <c r="K153" s="169" t="s">
        <v>10</v>
      </c>
      <c r="L153" s="183">
        <v>327.91</v>
      </c>
      <c r="M153" s="169" t="s">
        <v>10</v>
      </c>
      <c r="N153" s="183">
        <v>1378.29</v>
      </c>
    </row>
    <row r="154" spans="1:14" ht="11.85" customHeight="1" x14ac:dyDescent="0.2">
      <c r="A154" s="171" t="s">
        <v>10</v>
      </c>
      <c r="B154" s="176" t="s">
        <v>118</v>
      </c>
      <c r="C154" s="177" t="s">
        <v>119</v>
      </c>
      <c r="D154" s="178"/>
      <c r="E154" s="179"/>
      <c r="F154" s="169" t="s">
        <v>10</v>
      </c>
      <c r="G154" s="169" t="s">
        <v>10</v>
      </c>
      <c r="H154" s="169" t="s">
        <v>10</v>
      </c>
      <c r="I154" s="169" t="s">
        <v>10</v>
      </c>
      <c r="J154" s="169" t="s">
        <v>10</v>
      </c>
      <c r="K154" s="169" t="s">
        <v>10</v>
      </c>
      <c r="L154" s="169" t="s">
        <v>10</v>
      </c>
      <c r="M154" s="169" t="s">
        <v>10</v>
      </c>
      <c r="N154" s="182">
        <v>17711.21</v>
      </c>
    </row>
    <row r="155" spans="1:14" ht="11.85" customHeight="1" x14ac:dyDescent="0.2">
      <c r="A155" s="164" t="s">
        <v>10</v>
      </c>
      <c r="B155" s="165" t="s">
        <v>212</v>
      </c>
      <c r="C155" s="166" t="s">
        <v>213</v>
      </c>
      <c r="D155" s="167"/>
      <c r="E155" s="168"/>
      <c r="F155" s="169" t="s">
        <v>214</v>
      </c>
      <c r="G155" s="170">
        <v>12.972</v>
      </c>
      <c r="H155" s="169" t="s">
        <v>10</v>
      </c>
      <c r="I155" s="170">
        <v>55.779600000000002</v>
      </c>
      <c r="J155" s="169" t="s">
        <v>10</v>
      </c>
      <c r="K155" s="169" t="s">
        <v>10</v>
      </c>
      <c r="L155" s="183">
        <v>7.16</v>
      </c>
      <c r="M155" s="169" t="s">
        <v>10</v>
      </c>
      <c r="N155" s="183">
        <v>399.38</v>
      </c>
    </row>
    <row r="156" spans="1:14" ht="35.25" customHeight="1" x14ac:dyDescent="0.2">
      <c r="A156" s="164" t="s">
        <v>10</v>
      </c>
      <c r="B156" s="165" t="s">
        <v>215</v>
      </c>
      <c r="C156" s="166" t="s">
        <v>216</v>
      </c>
      <c r="D156" s="167"/>
      <c r="E156" s="168"/>
      <c r="F156" s="169" t="s">
        <v>127</v>
      </c>
      <c r="G156" s="170">
        <v>1.4499999999999999E-3</v>
      </c>
      <c r="H156" s="169" t="s">
        <v>10</v>
      </c>
      <c r="I156" s="170">
        <v>6.2350000000000001E-3</v>
      </c>
      <c r="J156" s="183">
        <v>137662.56</v>
      </c>
      <c r="K156" s="170">
        <v>1.17</v>
      </c>
      <c r="L156" s="183">
        <v>161065.20000000001</v>
      </c>
      <c r="M156" s="169" t="s">
        <v>10</v>
      </c>
      <c r="N156" s="183">
        <v>1004.24</v>
      </c>
    </row>
    <row r="157" spans="1:14" ht="47.1" customHeight="1" x14ac:dyDescent="0.2">
      <c r="A157" s="164" t="s">
        <v>10</v>
      </c>
      <c r="B157" s="165" t="s">
        <v>217</v>
      </c>
      <c r="C157" s="166" t="s">
        <v>218</v>
      </c>
      <c r="D157" s="167"/>
      <c r="E157" s="168"/>
      <c r="F157" s="169" t="s">
        <v>127</v>
      </c>
      <c r="G157" s="170">
        <v>1.06E-2</v>
      </c>
      <c r="H157" s="169" t="s">
        <v>10</v>
      </c>
      <c r="I157" s="170">
        <v>4.5580000000000002E-2</v>
      </c>
      <c r="J157" s="183">
        <v>104800.96000000001</v>
      </c>
      <c r="K157" s="170">
        <v>1.17</v>
      </c>
      <c r="L157" s="183">
        <v>122617.12</v>
      </c>
      <c r="M157" s="169" t="s">
        <v>10</v>
      </c>
      <c r="N157" s="183">
        <v>5588.89</v>
      </c>
    </row>
    <row r="158" spans="1:14" ht="23.45" customHeight="1" x14ac:dyDescent="0.2">
      <c r="A158" s="164" t="s">
        <v>10</v>
      </c>
      <c r="B158" s="165" t="s">
        <v>128</v>
      </c>
      <c r="C158" s="166" t="s">
        <v>129</v>
      </c>
      <c r="D158" s="167"/>
      <c r="E158" s="168"/>
      <c r="F158" s="169" t="s">
        <v>127</v>
      </c>
      <c r="G158" s="170">
        <v>2.8000000000000001E-2</v>
      </c>
      <c r="H158" s="169" t="s">
        <v>10</v>
      </c>
      <c r="I158" s="170">
        <v>0.12039999999999999</v>
      </c>
      <c r="J158" s="183">
        <v>55898.18</v>
      </c>
      <c r="K158" s="170">
        <v>1.21</v>
      </c>
      <c r="L158" s="183">
        <v>67636.800000000003</v>
      </c>
      <c r="M158" s="169" t="s">
        <v>10</v>
      </c>
      <c r="N158" s="183">
        <v>8143.47</v>
      </c>
    </row>
    <row r="159" spans="1:14" ht="23.45" customHeight="1" x14ac:dyDescent="0.2">
      <c r="A159" s="164" t="s">
        <v>10</v>
      </c>
      <c r="B159" s="165" t="s">
        <v>219</v>
      </c>
      <c r="C159" s="166" t="s">
        <v>220</v>
      </c>
      <c r="D159" s="167"/>
      <c r="E159" s="168"/>
      <c r="F159" s="169" t="s">
        <v>127</v>
      </c>
      <c r="G159" s="170">
        <v>5.0000000000000001E-3</v>
      </c>
      <c r="H159" s="169" t="s">
        <v>10</v>
      </c>
      <c r="I159" s="170">
        <v>2.1499999999999998E-2</v>
      </c>
      <c r="J159" s="183">
        <v>74043.03</v>
      </c>
      <c r="K159" s="170">
        <v>0.89</v>
      </c>
      <c r="L159" s="183">
        <v>65898.3</v>
      </c>
      <c r="M159" s="169" t="s">
        <v>10</v>
      </c>
      <c r="N159" s="183">
        <v>1416.81</v>
      </c>
    </row>
    <row r="160" spans="1:14" ht="11.85" customHeight="1" x14ac:dyDescent="0.2">
      <c r="A160" s="164" t="s">
        <v>10</v>
      </c>
      <c r="B160" s="165" t="s">
        <v>221</v>
      </c>
      <c r="C160" s="166" t="s">
        <v>222</v>
      </c>
      <c r="D160" s="167"/>
      <c r="E160" s="168"/>
      <c r="F160" s="169" t="s">
        <v>202</v>
      </c>
      <c r="G160" s="170">
        <v>5</v>
      </c>
      <c r="H160" s="169" t="s">
        <v>10</v>
      </c>
      <c r="I160" s="170">
        <v>21.5</v>
      </c>
      <c r="J160" s="169" t="s">
        <v>10</v>
      </c>
      <c r="K160" s="169" t="s">
        <v>10</v>
      </c>
      <c r="L160" s="183">
        <v>53.88</v>
      </c>
      <c r="M160" s="169" t="s">
        <v>10</v>
      </c>
      <c r="N160" s="183">
        <v>1158.42</v>
      </c>
    </row>
    <row r="161" spans="1:14" ht="11.85" customHeight="1" x14ac:dyDescent="0.2">
      <c r="A161" s="171" t="s">
        <v>10</v>
      </c>
      <c r="B161" s="165" t="s">
        <v>10</v>
      </c>
      <c r="C161" s="177" t="s">
        <v>135</v>
      </c>
      <c r="D161" s="178"/>
      <c r="E161" s="179"/>
      <c r="F161" s="169" t="s">
        <v>10</v>
      </c>
      <c r="G161" s="169" t="s">
        <v>10</v>
      </c>
      <c r="H161" s="169" t="s">
        <v>10</v>
      </c>
      <c r="I161" s="169" t="s">
        <v>10</v>
      </c>
      <c r="J161" s="169" t="s">
        <v>10</v>
      </c>
      <c r="K161" s="169" t="s">
        <v>10</v>
      </c>
      <c r="L161" s="169" t="s">
        <v>10</v>
      </c>
      <c r="M161" s="169" t="s">
        <v>10</v>
      </c>
      <c r="N161" s="182">
        <v>102948.82</v>
      </c>
    </row>
    <row r="162" spans="1:14" ht="11.85" customHeight="1" x14ac:dyDescent="0.2">
      <c r="A162" s="171" t="s">
        <v>10</v>
      </c>
      <c r="B162" s="165" t="s">
        <v>10</v>
      </c>
      <c r="C162" s="166" t="s">
        <v>136</v>
      </c>
      <c r="D162" s="167"/>
      <c r="E162" s="168"/>
      <c r="F162" s="169" t="s">
        <v>10</v>
      </c>
      <c r="G162" s="169" t="s">
        <v>10</v>
      </c>
      <c r="H162" s="169" t="s">
        <v>10</v>
      </c>
      <c r="I162" s="169" t="s">
        <v>10</v>
      </c>
      <c r="J162" s="169" t="s">
        <v>10</v>
      </c>
      <c r="K162" s="169" t="s">
        <v>10</v>
      </c>
      <c r="L162" s="169" t="s">
        <v>10</v>
      </c>
      <c r="M162" s="169" t="s">
        <v>10</v>
      </c>
      <c r="N162" s="183">
        <v>78103.929999999993</v>
      </c>
    </row>
    <row r="163" spans="1:14" ht="11.85" customHeight="1" x14ac:dyDescent="0.2">
      <c r="A163" s="171" t="s">
        <v>10</v>
      </c>
      <c r="B163" s="165" t="s">
        <v>223</v>
      </c>
      <c r="C163" s="166" t="s">
        <v>224</v>
      </c>
      <c r="D163" s="167"/>
      <c r="E163" s="168"/>
      <c r="F163" s="169" t="s">
        <v>139</v>
      </c>
      <c r="G163" s="169" t="s">
        <v>225</v>
      </c>
      <c r="H163" s="169" t="s">
        <v>10</v>
      </c>
      <c r="I163" s="169" t="s">
        <v>225</v>
      </c>
      <c r="J163" s="169" t="s">
        <v>10</v>
      </c>
      <c r="K163" s="169" t="s">
        <v>10</v>
      </c>
      <c r="L163" s="169" t="s">
        <v>10</v>
      </c>
      <c r="M163" s="169" t="s">
        <v>10</v>
      </c>
      <c r="N163" s="183">
        <v>84352.24</v>
      </c>
    </row>
    <row r="164" spans="1:14" ht="11.85" customHeight="1" x14ac:dyDescent="0.2">
      <c r="A164" s="171" t="s">
        <v>10</v>
      </c>
      <c r="B164" s="165" t="s">
        <v>226</v>
      </c>
      <c r="C164" s="166" t="s">
        <v>227</v>
      </c>
      <c r="D164" s="167"/>
      <c r="E164" s="168"/>
      <c r="F164" s="169" t="s">
        <v>139</v>
      </c>
      <c r="G164" s="169" t="s">
        <v>228</v>
      </c>
      <c r="H164" s="169" t="s">
        <v>10</v>
      </c>
      <c r="I164" s="169" t="s">
        <v>228</v>
      </c>
      <c r="J164" s="169" t="s">
        <v>10</v>
      </c>
      <c r="K164" s="169" t="s">
        <v>10</v>
      </c>
      <c r="L164" s="169" t="s">
        <v>10</v>
      </c>
      <c r="M164" s="169" t="s">
        <v>10</v>
      </c>
      <c r="N164" s="183">
        <v>42957.16</v>
      </c>
    </row>
    <row r="165" spans="1:14" ht="11.85" customHeight="1" x14ac:dyDescent="0.2">
      <c r="A165" s="171" t="s">
        <v>10</v>
      </c>
      <c r="B165" s="165" t="s">
        <v>10</v>
      </c>
      <c r="C165" s="177" t="s">
        <v>144</v>
      </c>
      <c r="D165" s="178"/>
      <c r="E165" s="179"/>
      <c r="F165" s="169" t="s">
        <v>10</v>
      </c>
      <c r="G165" s="169" t="s">
        <v>10</v>
      </c>
      <c r="H165" s="169" t="s">
        <v>10</v>
      </c>
      <c r="I165" s="169" t="s">
        <v>10</v>
      </c>
      <c r="J165" s="169" t="s">
        <v>10</v>
      </c>
      <c r="K165" s="169" t="s">
        <v>10</v>
      </c>
      <c r="L165" s="183">
        <v>53548.423255813999</v>
      </c>
      <c r="M165" s="169" t="s">
        <v>10</v>
      </c>
      <c r="N165" s="182">
        <v>230258.22</v>
      </c>
    </row>
    <row r="166" spans="1:14" ht="47.1" customHeight="1" x14ac:dyDescent="0.2">
      <c r="A166" s="164" t="s">
        <v>229</v>
      </c>
      <c r="B166" s="165" t="s">
        <v>230</v>
      </c>
      <c r="C166" s="166" t="s">
        <v>231</v>
      </c>
      <c r="D166" s="167"/>
      <c r="E166" s="168"/>
      <c r="F166" s="169" t="s">
        <v>93</v>
      </c>
      <c r="G166" s="170">
        <v>4.3</v>
      </c>
      <c r="H166" s="169" t="s">
        <v>10</v>
      </c>
      <c r="I166" s="170">
        <v>4.3</v>
      </c>
      <c r="J166" s="169" t="s">
        <v>10</v>
      </c>
      <c r="K166" s="169" t="s">
        <v>10</v>
      </c>
      <c r="L166" s="169" t="s">
        <v>10</v>
      </c>
      <c r="M166" s="169" t="s">
        <v>10</v>
      </c>
      <c r="N166" s="169" t="s">
        <v>10</v>
      </c>
    </row>
    <row r="167" spans="1:14" ht="141" customHeight="1" x14ac:dyDescent="0.2">
      <c r="A167" s="171" t="s">
        <v>10</v>
      </c>
      <c r="B167" s="172" t="s">
        <v>96</v>
      </c>
      <c r="C167" s="173" t="s">
        <v>97</v>
      </c>
      <c r="D167" s="174"/>
      <c r="E167" s="175"/>
      <c r="F167" s="169" t="s">
        <v>10</v>
      </c>
      <c r="G167" s="169" t="s">
        <v>10</v>
      </c>
      <c r="H167" s="169" t="s">
        <v>10</v>
      </c>
      <c r="I167" s="169" t="s">
        <v>10</v>
      </c>
      <c r="J167" s="169" t="s">
        <v>10</v>
      </c>
      <c r="K167" s="169" t="s">
        <v>10</v>
      </c>
      <c r="L167" s="169" t="s">
        <v>10</v>
      </c>
      <c r="M167" s="169" t="s">
        <v>10</v>
      </c>
      <c r="N167" s="169" t="s">
        <v>10</v>
      </c>
    </row>
    <row r="168" spans="1:14" ht="11.85" customHeight="1" x14ac:dyDescent="0.2">
      <c r="A168" s="171" t="s">
        <v>10</v>
      </c>
      <c r="B168" s="176" t="s">
        <v>98</v>
      </c>
      <c r="C168" s="177" t="s">
        <v>99</v>
      </c>
      <c r="D168" s="178"/>
      <c r="E168" s="179"/>
      <c r="F168" s="180" t="s">
        <v>100</v>
      </c>
      <c r="G168" s="169" t="s">
        <v>10</v>
      </c>
      <c r="H168" s="169" t="s">
        <v>10</v>
      </c>
      <c r="I168" s="181">
        <v>260.99709999999999</v>
      </c>
      <c r="J168" s="169" t="s">
        <v>10</v>
      </c>
      <c r="K168" s="169" t="s">
        <v>10</v>
      </c>
      <c r="L168" s="169" t="s">
        <v>10</v>
      </c>
      <c r="M168" s="169" t="s">
        <v>10</v>
      </c>
      <c r="N168" s="182">
        <v>80794.259999999995</v>
      </c>
    </row>
    <row r="169" spans="1:14" ht="23.45" customHeight="1" x14ac:dyDescent="0.2">
      <c r="A169" s="171" t="s">
        <v>10</v>
      </c>
      <c r="B169" s="165" t="s">
        <v>101</v>
      </c>
      <c r="C169" s="166" t="s">
        <v>102</v>
      </c>
      <c r="D169" s="167"/>
      <c r="E169" s="168"/>
      <c r="F169" s="169" t="s">
        <v>100</v>
      </c>
      <c r="G169" s="181">
        <v>52.78</v>
      </c>
      <c r="H169" s="170">
        <v>1.1499999999999999</v>
      </c>
      <c r="I169" s="181">
        <v>260.99709999999999</v>
      </c>
      <c r="J169" s="169" t="s">
        <v>10</v>
      </c>
      <c r="K169" s="169" t="s">
        <v>10</v>
      </c>
      <c r="L169" s="183">
        <v>309.56</v>
      </c>
      <c r="M169" s="169" t="s">
        <v>10</v>
      </c>
      <c r="N169" s="183">
        <v>80794.259999999995</v>
      </c>
    </row>
    <row r="170" spans="1:14" ht="11.85" customHeight="1" x14ac:dyDescent="0.2">
      <c r="A170" s="171" t="s">
        <v>10</v>
      </c>
      <c r="B170" s="176" t="s">
        <v>103</v>
      </c>
      <c r="C170" s="177" t="s">
        <v>104</v>
      </c>
      <c r="D170" s="178"/>
      <c r="E170" s="179"/>
      <c r="F170" s="169" t="s">
        <v>10</v>
      </c>
      <c r="G170" s="169" t="s">
        <v>10</v>
      </c>
      <c r="H170" s="169" t="s">
        <v>10</v>
      </c>
      <c r="I170" s="169" t="s">
        <v>10</v>
      </c>
      <c r="J170" s="169" t="s">
        <v>10</v>
      </c>
      <c r="K170" s="169" t="s">
        <v>10</v>
      </c>
      <c r="L170" s="169" t="s">
        <v>10</v>
      </c>
      <c r="M170" s="169" t="s">
        <v>10</v>
      </c>
      <c r="N170" s="182">
        <v>102.27</v>
      </c>
    </row>
    <row r="171" spans="1:14" ht="11.85" customHeight="1" x14ac:dyDescent="0.2">
      <c r="A171" s="171" t="s">
        <v>10</v>
      </c>
      <c r="B171" s="165" t="s">
        <v>10</v>
      </c>
      <c r="C171" s="177" t="s">
        <v>105</v>
      </c>
      <c r="D171" s="178"/>
      <c r="E171" s="179"/>
      <c r="F171" s="180" t="s">
        <v>100</v>
      </c>
      <c r="G171" s="169" t="s">
        <v>10</v>
      </c>
      <c r="H171" s="169" t="s">
        <v>10</v>
      </c>
      <c r="I171" s="184">
        <v>0.11867999999999999</v>
      </c>
      <c r="J171" s="169" t="s">
        <v>10</v>
      </c>
      <c r="K171" s="169" t="s">
        <v>10</v>
      </c>
      <c r="L171" s="169" t="s">
        <v>10</v>
      </c>
      <c r="M171" s="169" t="s">
        <v>10</v>
      </c>
      <c r="N171" s="182">
        <v>43.02</v>
      </c>
    </row>
    <row r="172" spans="1:14" ht="23.45" customHeight="1" x14ac:dyDescent="0.2">
      <c r="A172" s="164" t="s">
        <v>10</v>
      </c>
      <c r="B172" s="165" t="s">
        <v>112</v>
      </c>
      <c r="C172" s="166" t="s">
        <v>113</v>
      </c>
      <c r="D172" s="167"/>
      <c r="E172" s="168"/>
      <c r="F172" s="169" t="s">
        <v>108</v>
      </c>
      <c r="G172" s="170">
        <v>8.9999999999999993E-3</v>
      </c>
      <c r="H172" s="170">
        <v>1.1499999999999999</v>
      </c>
      <c r="I172" s="170">
        <v>4.4505000000000003E-2</v>
      </c>
      <c r="J172" s="169" t="s">
        <v>10</v>
      </c>
      <c r="K172" s="169" t="s">
        <v>10</v>
      </c>
      <c r="L172" s="183">
        <v>1611.75</v>
      </c>
      <c r="M172" s="169" t="s">
        <v>10</v>
      </c>
      <c r="N172" s="183">
        <v>71.73</v>
      </c>
    </row>
    <row r="173" spans="1:14" ht="11.85" customHeight="1" x14ac:dyDescent="0.2">
      <c r="A173" s="171" t="s">
        <v>10</v>
      </c>
      <c r="B173" s="165" t="s">
        <v>109</v>
      </c>
      <c r="C173" s="166" t="s">
        <v>110</v>
      </c>
      <c r="D173" s="167"/>
      <c r="E173" s="168"/>
      <c r="F173" s="169" t="s">
        <v>100</v>
      </c>
      <c r="G173" s="181">
        <v>8.9999999999999993E-3</v>
      </c>
      <c r="H173" s="169" t="s">
        <v>149</v>
      </c>
      <c r="I173" s="181">
        <v>4.4505000000000003E-2</v>
      </c>
      <c r="J173" s="169" t="s">
        <v>10</v>
      </c>
      <c r="K173" s="169" t="s">
        <v>10</v>
      </c>
      <c r="L173" s="183">
        <v>440.48</v>
      </c>
      <c r="M173" s="169" t="s">
        <v>10</v>
      </c>
      <c r="N173" s="183">
        <v>19.600000000000001</v>
      </c>
    </row>
    <row r="174" spans="1:14" ht="35.25" customHeight="1" x14ac:dyDescent="0.2">
      <c r="A174" s="164" t="s">
        <v>10</v>
      </c>
      <c r="B174" s="165" t="s">
        <v>232</v>
      </c>
      <c r="C174" s="166" t="s">
        <v>233</v>
      </c>
      <c r="D174" s="167"/>
      <c r="E174" s="168"/>
      <c r="F174" s="169" t="s">
        <v>108</v>
      </c>
      <c r="G174" s="170">
        <v>5.0000000000000001E-3</v>
      </c>
      <c r="H174" s="170">
        <v>1.1499999999999999</v>
      </c>
      <c r="I174" s="170">
        <v>2.4725E-2</v>
      </c>
      <c r="J174" s="183">
        <v>27.25</v>
      </c>
      <c r="K174" s="170">
        <v>1.49</v>
      </c>
      <c r="L174" s="183">
        <v>40.6</v>
      </c>
      <c r="M174" s="169" t="s">
        <v>10</v>
      </c>
      <c r="N174" s="183">
        <v>1</v>
      </c>
    </row>
    <row r="175" spans="1:14" ht="11.85" customHeight="1" x14ac:dyDescent="0.2">
      <c r="A175" s="171" t="s">
        <v>10</v>
      </c>
      <c r="B175" s="165" t="s">
        <v>234</v>
      </c>
      <c r="C175" s="166" t="s">
        <v>235</v>
      </c>
      <c r="D175" s="167"/>
      <c r="E175" s="168"/>
      <c r="F175" s="169" t="s">
        <v>100</v>
      </c>
      <c r="G175" s="181">
        <v>5.0000000000000001E-3</v>
      </c>
      <c r="H175" s="169" t="s">
        <v>149</v>
      </c>
      <c r="I175" s="181">
        <v>2.4725E-2</v>
      </c>
      <c r="J175" s="169" t="s">
        <v>10</v>
      </c>
      <c r="K175" s="169" t="s">
        <v>10</v>
      </c>
      <c r="L175" s="183">
        <v>291.2</v>
      </c>
      <c r="M175" s="169" t="s">
        <v>10</v>
      </c>
      <c r="N175" s="183">
        <v>7.2</v>
      </c>
    </row>
    <row r="176" spans="1:14" ht="23.45" customHeight="1" x14ac:dyDescent="0.2">
      <c r="A176" s="164" t="s">
        <v>10</v>
      </c>
      <c r="B176" s="165" t="s">
        <v>114</v>
      </c>
      <c r="C176" s="166" t="s">
        <v>115</v>
      </c>
      <c r="D176" s="167"/>
      <c r="E176" s="168"/>
      <c r="F176" s="169" t="s">
        <v>108</v>
      </c>
      <c r="G176" s="170">
        <v>0.01</v>
      </c>
      <c r="H176" s="170">
        <v>1.1499999999999999</v>
      </c>
      <c r="I176" s="170">
        <v>4.9450000000000001E-2</v>
      </c>
      <c r="J176" s="183">
        <v>477.92</v>
      </c>
      <c r="K176" s="170">
        <v>1.25</v>
      </c>
      <c r="L176" s="183">
        <v>597.4</v>
      </c>
      <c r="M176" s="169" t="s">
        <v>10</v>
      </c>
      <c r="N176" s="183">
        <v>29.54</v>
      </c>
    </row>
    <row r="177" spans="1:14" ht="11.85" customHeight="1" x14ac:dyDescent="0.2">
      <c r="A177" s="171" t="s">
        <v>10</v>
      </c>
      <c r="B177" s="165" t="s">
        <v>116</v>
      </c>
      <c r="C177" s="166" t="s">
        <v>117</v>
      </c>
      <c r="D177" s="167"/>
      <c r="E177" s="168"/>
      <c r="F177" s="169" t="s">
        <v>100</v>
      </c>
      <c r="G177" s="181">
        <v>0.01</v>
      </c>
      <c r="H177" s="169" t="s">
        <v>149</v>
      </c>
      <c r="I177" s="181">
        <v>4.9450000000000001E-2</v>
      </c>
      <c r="J177" s="169" t="s">
        <v>10</v>
      </c>
      <c r="K177" s="169" t="s">
        <v>10</v>
      </c>
      <c r="L177" s="183">
        <v>327.91</v>
      </c>
      <c r="M177" s="169" t="s">
        <v>10</v>
      </c>
      <c r="N177" s="183">
        <v>16.22</v>
      </c>
    </row>
    <row r="178" spans="1:14" ht="11.85" customHeight="1" x14ac:dyDescent="0.2">
      <c r="A178" s="171" t="s">
        <v>10</v>
      </c>
      <c r="B178" s="176" t="s">
        <v>118</v>
      </c>
      <c r="C178" s="177" t="s">
        <v>119</v>
      </c>
      <c r="D178" s="178"/>
      <c r="E178" s="179"/>
      <c r="F178" s="169" t="s">
        <v>10</v>
      </c>
      <c r="G178" s="169" t="s">
        <v>10</v>
      </c>
      <c r="H178" s="169" t="s">
        <v>10</v>
      </c>
      <c r="I178" s="169" t="s">
        <v>10</v>
      </c>
      <c r="J178" s="169" t="s">
        <v>10</v>
      </c>
      <c r="K178" s="169" t="s">
        <v>10</v>
      </c>
      <c r="L178" s="169" t="s">
        <v>10</v>
      </c>
      <c r="M178" s="169" t="s">
        <v>10</v>
      </c>
      <c r="N178" s="182">
        <v>68357.66</v>
      </c>
    </row>
    <row r="179" spans="1:14" ht="70.5" customHeight="1" x14ac:dyDescent="0.2">
      <c r="A179" s="164" t="s">
        <v>10</v>
      </c>
      <c r="B179" s="165" t="s">
        <v>236</v>
      </c>
      <c r="C179" s="166" t="s">
        <v>237</v>
      </c>
      <c r="D179" s="167"/>
      <c r="E179" s="168"/>
      <c r="F179" s="169" t="s">
        <v>238</v>
      </c>
      <c r="G179" s="170">
        <v>74.13</v>
      </c>
      <c r="H179" s="169" t="s">
        <v>10</v>
      </c>
      <c r="I179" s="170">
        <v>318.75900000000001</v>
      </c>
      <c r="J179" s="183">
        <v>41.8</v>
      </c>
      <c r="K179" s="170">
        <v>1.3</v>
      </c>
      <c r="L179" s="183">
        <v>54.34</v>
      </c>
      <c r="M179" s="169" t="s">
        <v>10</v>
      </c>
      <c r="N179" s="183">
        <v>17321.36</v>
      </c>
    </row>
    <row r="180" spans="1:14" ht="47.1" customHeight="1" x14ac:dyDescent="0.2">
      <c r="A180" s="164" t="s">
        <v>10</v>
      </c>
      <c r="B180" s="165" t="s">
        <v>239</v>
      </c>
      <c r="C180" s="166" t="s">
        <v>240</v>
      </c>
      <c r="D180" s="167"/>
      <c r="E180" s="168"/>
      <c r="F180" s="169" t="s">
        <v>127</v>
      </c>
      <c r="G180" s="170">
        <v>1.9000000000000001E-4</v>
      </c>
      <c r="H180" s="169" t="s">
        <v>10</v>
      </c>
      <c r="I180" s="170">
        <v>8.1700000000000002E-4</v>
      </c>
      <c r="J180" s="183">
        <v>174568.95999999999</v>
      </c>
      <c r="K180" s="170">
        <v>1.17</v>
      </c>
      <c r="L180" s="183">
        <v>204245.68</v>
      </c>
      <c r="M180" s="169" t="s">
        <v>10</v>
      </c>
      <c r="N180" s="183">
        <v>166.87</v>
      </c>
    </row>
    <row r="181" spans="1:14" ht="23.45" customHeight="1" x14ac:dyDescent="0.2">
      <c r="A181" s="164" t="s">
        <v>10</v>
      </c>
      <c r="B181" s="165" t="s">
        <v>241</v>
      </c>
      <c r="C181" s="166" t="s">
        <v>242</v>
      </c>
      <c r="D181" s="167"/>
      <c r="E181" s="168"/>
      <c r="F181" s="169" t="s">
        <v>202</v>
      </c>
      <c r="G181" s="170">
        <v>115</v>
      </c>
      <c r="H181" s="169" t="s">
        <v>10</v>
      </c>
      <c r="I181" s="170">
        <v>494.5</v>
      </c>
      <c r="J181" s="183">
        <v>52.94</v>
      </c>
      <c r="K181" s="170">
        <v>0.92</v>
      </c>
      <c r="L181" s="183">
        <v>48.7</v>
      </c>
      <c r="M181" s="169" t="s">
        <v>10</v>
      </c>
      <c r="N181" s="183">
        <v>24082.15</v>
      </c>
    </row>
    <row r="182" spans="1:14" ht="35.25" customHeight="1" x14ac:dyDescent="0.2">
      <c r="A182" s="164" t="s">
        <v>10</v>
      </c>
      <c r="B182" s="165" t="s">
        <v>243</v>
      </c>
      <c r="C182" s="166" t="s">
        <v>244</v>
      </c>
      <c r="D182" s="167"/>
      <c r="E182" s="168"/>
      <c r="F182" s="169" t="s">
        <v>245</v>
      </c>
      <c r="G182" s="170">
        <v>20</v>
      </c>
      <c r="H182" s="169" t="s">
        <v>10</v>
      </c>
      <c r="I182" s="170">
        <v>86</v>
      </c>
      <c r="J182" s="183">
        <v>165.68</v>
      </c>
      <c r="K182" s="170">
        <v>1.88</v>
      </c>
      <c r="L182" s="183">
        <v>311.48</v>
      </c>
      <c r="M182" s="169" t="s">
        <v>10</v>
      </c>
      <c r="N182" s="183">
        <v>26787.279999999999</v>
      </c>
    </row>
    <row r="183" spans="1:14" ht="11.85" customHeight="1" x14ac:dyDescent="0.2">
      <c r="A183" s="171" t="s">
        <v>10</v>
      </c>
      <c r="B183" s="165" t="s">
        <v>10</v>
      </c>
      <c r="C183" s="177" t="s">
        <v>135</v>
      </c>
      <c r="D183" s="178"/>
      <c r="E183" s="179"/>
      <c r="F183" s="169" t="s">
        <v>10</v>
      </c>
      <c r="G183" s="169" t="s">
        <v>10</v>
      </c>
      <c r="H183" s="169" t="s">
        <v>10</v>
      </c>
      <c r="I183" s="169" t="s">
        <v>10</v>
      </c>
      <c r="J183" s="169" t="s">
        <v>10</v>
      </c>
      <c r="K183" s="169" t="s">
        <v>10</v>
      </c>
      <c r="L183" s="169" t="s">
        <v>10</v>
      </c>
      <c r="M183" s="169" t="s">
        <v>10</v>
      </c>
      <c r="N183" s="182">
        <v>149297.21</v>
      </c>
    </row>
    <row r="184" spans="1:14" ht="11.85" customHeight="1" x14ac:dyDescent="0.2">
      <c r="A184" s="171" t="s">
        <v>10</v>
      </c>
      <c r="B184" s="165" t="s">
        <v>10</v>
      </c>
      <c r="C184" s="166" t="s">
        <v>136</v>
      </c>
      <c r="D184" s="167"/>
      <c r="E184" s="168"/>
      <c r="F184" s="169" t="s">
        <v>10</v>
      </c>
      <c r="G184" s="169" t="s">
        <v>10</v>
      </c>
      <c r="H184" s="169" t="s">
        <v>10</v>
      </c>
      <c r="I184" s="169" t="s">
        <v>10</v>
      </c>
      <c r="J184" s="169" t="s">
        <v>10</v>
      </c>
      <c r="K184" s="169" t="s">
        <v>10</v>
      </c>
      <c r="L184" s="169" t="s">
        <v>10</v>
      </c>
      <c r="M184" s="169" t="s">
        <v>10</v>
      </c>
      <c r="N184" s="183">
        <v>80837.279999999999</v>
      </c>
    </row>
    <row r="185" spans="1:14" ht="11.85" customHeight="1" x14ac:dyDescent="0.2">
      <c r="A185" s="171" t="s">
        <v>10</v>
      </c>
      <c r="B185" s="165" t="s">
        <v>137</v>
      </c>
      <c r="C185" s="166" t="s">
        <v>138</v>
      </c>
      <c r="D185" s="167"/>
      <c r="E185" s="168"/>
      <c r="F185" s="169" t="s">
        <v>139</v>
      </c>
      <c r="G185" s="169" t="s">
        <v>140</v>
      </c>
      <c r="H185" s="169" t="s">
        <v>10</v>
      </c>
      <c r="I185" s="169" t="s">
        <v>140</v>
      </c>
      <c r="J185" s="169" t="s">
        <v>10</v>
      </c>
      <c r="K185" s="169" t="s">
        <v>10</v>
      </c>
      <c r="L185" s="169" t="s">
        <v>10</v>
      </c>
      <c r="M185" s="169" t="s">
        <v>10</v>
      </c>
      <c r="N185" s="183">
        <v>88112.639999999999</v>
      </c>
    </row>
    <row r="186" spans="1:14" ht="11.85" customHeight="1" x14ac:dyDescent="0.2">
      <c r="A186" s="171" t="s">
        <v>10</v>
      </c>
      <c r="B186" s="165" t="s">
        <v>141</v>
      </c>
      <c r="C186" s="166" t="s">
        <v>142</v>
      </c>
      <c r="D186" s="167"/>
      <c r="E186" s="168"/>
      <c r="F186" s="169" t="s">
        <v>139</v>
      </c>
      <c r="G186" s="169" t="s">
        <v>143</v>
      </c>
      <c r="H186" s="169" t="s">
        <v>10</v>
      </c>
      <c r="I186" s="169" t="s">
        <v>143</v>
      </c>
      <c r="J186" s="169" t="s">
        <v>10</v>
      </c>
      <c r="K186" s="169" t="s">
        <v>10</v>
      </c>
      <c r="L186" s="169" t="s">
        <v>10</v>
      </c>
      <c r="M186" s="169" t="s">
        <v>10</v>
      </c>
      <c r="N186" s="183">
        <v>46077.25</v>
      </c>
    </row>
    <row r="187" spans="1:14" ht="11.85" customHeight="1" x14ac:dyDescent="0.2">
      <c r="A187" s="171" t="s">
        <v>10</v>
      </c>
      <c r="B187" s="165" t="s">
        <v>10</v>
      </c>
      <c r="C187" s="177" t="s">
        <v>144</v>
      </c>
      <c r="D187" s="178"/>
      <c r="E187" s="179"/>
      <c r="F187" s="169" t="s">
        <v>10</v>
      </c>
      <c r="G187" s="169" t="s">
        <v>10</v>
      </c>
      <c r="H187" s="169" t="s">
        <v>10</v>
      </c>
      <c r="I187" s="169" t="s">
        <v>10</v>
      </c>
      <c r="J187" s="169" t="s">
        <v>10</v>
      </c>
      <c r="K187" s="169" t="s">
        <v>10</v>
      </c>
      <c r="L187" s="183">
        <v>65927.232558139498</v>
      </c>
      <c r="M187" s="169" t="s">
        <v>10</v>
      </c>
      <c r="N187" s="182">
        <v>283487.09999999998</v>
      </c>
    </row>
    <row r="188" spans="1:14" ht="47.1" customHeight="1" x14ac:dyDescent="0.2">
      <c r="A188" s="164" t="s">
        <v>246</v>
      </c>
      <c r="B188" s="165" t="s">
        <v>91</v>
      </c>
      <c r="C188" s="166" t="s">
        <v>247</v>
      </c>
      <c r="D188" s="167"/>
      <c r="E188" s="168"/>
      <c r="F188" s="169" t="s">
        <v>93</v>
      </c>
      <c r="G188" s="170">
        <v>4.3</v>
      </c>
      <c r="H188" s="169" t="s">
        <v>10</v>
      </c>
      <c r="I188" s="170">
        <v>4.3</v>
      </c>
      <c r="J188" s="169" t="s">
        <v>10</v>
      </c>
      <c r="K188" s="169" t="s">
        <v>10</v>
      </c>
      <c r="L188" s="169" t="s">
        <v>10</v>
      </c>
      <c r="M188" s="169" t="s">
        <v>10</v>
      </c>
      <c r="N188" s="169" t="s">
        <v>10</v>
      </c>
    </row>
    <row r="189" spans="1:14" ht="141" customHeight="1" x14ac:dyDescent="0.2">
      <c r="A189" s="171" t="s">
        <v>10</v>
      </c>
      <c r="B189" s="172" t="s">
        <v>96</v>
      </c>
      <c r="C189" s="173" t="s">
        <v>97</v>
      </c>
      <c r="D189" s="174"/>
      <c r="E189" s="175"/>
      <c r="F189" s="169" t="s">
        <v>10</v>
      </c>
      <c r="G189" s="169" t="s">
        <v>10</v>
      </c>
      <c r="H189" s="169" t="s">
        <v>10</v>
      </c>
      <c r="I189" s="169" t="s">
        <v>10</v>
      </c>
      <c r="J189" s="169" t="s">
        <v>10</v>
      </c>
      <c r="K189" s="169" t="s">
        <v>10</v>
      </c>
      <c r="L189" s="169" t="s">
        <v>10</v>
      </c>
      <c r="M189" s="169" t="s">
        <v>10</v>
      </c>
      <c r="N189" s="169" t="s">
        <v>10</v>
      </c>
    </row>
    <row r="190" spans="1:14" ht="11.85" customHeight="1" x14ac:dyDescent="0.2">
      <c r="A190" s="171" t="s">
        <v>10</v>
      </c>
      <c r="B190" s="176" t="s">
        <v>98</v>
      </c>
      <c r="C190" s="177" t="s">
        <v>99</v>
      </c>
      <c r="D190" s="178"/>
      <c r="E190" s="179"/>
      <c r="F190" s="180" t="s">
        <v>100</v>
      </c>
      <c r="G190" s="169" t="s">
        <v>10</v>
      </c>
      <c r="H190" s="169" t="s">
        <v>10</v>
      </c>
      <c r="I190" s="181">
        <v>394.46265</v>
      </c>
      <c r="J190" s="169" t="s">
        <v>10</v>
      </c>
      <c r="K190" s="169" t="s">
        <v>10</v>
      </c>
      <c r="L190" s="169" t="s">
        <v>10</v>
      </c>
      <c r="M190" s="169" t="s">
        <v>10</v>
      </c>
      <c r="N190" s="182">
        <v>122109.86</v>
      </c>
    </row>
    <row r="191" spans="1:14" ht="23.45" customHeight="1" x14ac:dyDescent="0.2">
      <c r="A191" s="171" t="s">
        <v>10</v>
      </c>
      <c r="B191" s="165" t="s">
        <v>101</v>
      </c>
      <c r="C191" s="166" t="s">
        <v>102</v>
      </c>
      <c r="D191" s="167"/>
      <c r="E191" s="168"/>
      <c r="F191" s="169" t="s">
        <v>100</v>
      </c>
      <c r="G191" s="181">
        <v>79.77</v>
      </c>
      <c r="H191" s="170">
        <v>1.1499999999999999</v>
      </c>
      <c r="I191" s="181">
        <v>394.46265</v>
      </c>
      <c r="J191" s="169" t="s">
        <v>10</v>
      </c>
      <c r="K191" s="169" t="s">
        <v>10</v>
      </c>
      <c r="L191" s="183">
        <v>309.56</v>
      </c>
      <c r="M191" s="169" t="s">
        <v>10</v>
      </c>
      <c r="N191" s="183">
        <v>122109.86</v>
      </c>
    </row>
    <row r="192" spans="1:14" ht="11.85" customHeight="1" x14ac:dyDescent="0.2">
      <c r="A192" s="171" t="s">
        <v>10</v>
      </c>
      <c r="B192" s="176" t="s">
        <v>103</v>
      </c>
      <c r="C192" s="177" t="s">
        <v>104</v>
      </c>
      <c r="D192" s="178"/>
      <c r="E192" s="179"/>
      <c r="F192" s="169" t="s">
        <v>10</v>
      </c>
      <c r="G192" s="169" t="s">
        <v>10</v>
      </c>
      <c r="H192" s="169" t="s">
        <v>10</v>
      </c>
      <c r="I192" s="169" t="s">
        <v>10</v>
      </c>
      <c r="J192" s="169" t="s">
        <v>10</v>
      </c>
      <c r="K192" s="169" t="s">
        <v>10</v>
      </c>
      <c r="L192" s="169" t="s">
        <v>10</v>
      </c>
      <c r="M192" s="169" t="s">
        <v>10</v>
      </c>
      <c r="N192" s="182">
        <v>3078.94</v>
      </c>
    </row>
    <row r="193" spans="1:14" ht="11.85" customHeight="1" x14ac:dyDescent="0.2">
      <c r="A193" s="171" t="s">
        <v>10</v>
      </c>
      <c r="B193" s="165" t="s">
        <v>10</v>
      </c>
      <c r="C193" s="177" t="s">
        <v>105</v>
      </c>
      <c r="D193" s="178"/>
      <c r="E193" s="179"/>
      <c r="F193" s="180" t="s">
        <v>100</v>
      </c>
      <c r="G193" s="169" t="s">
        <v>10</v>
      </c>
      <c r="H193" s="169" t="s">
        <v>10</v>
      </c>
      <c r="I193" s="184">
        <v>3.1153499999999998</v>
      </c>
      <c r="J193" s="169" t="s">
        <v>10</v>
      </c>
      <c r="K193" s="169" t="s">
        <v>10</v>
      </c>
      <c r="L193" s="169" t="s">
        <v>10</v>
      </c>
      <c r="M193" s="169" t="s">
        <v>10</v>
      </c>
      <c r="N193" s="182">
        <v>1299.8800000000001</v>
      </c>
    </row>
    <row r="194" spans="1:14" ht="11.85" customHeight="1" x14ac:dyDescent="0.2">
      <c r="A194" s="164" t="s">
        <v>10</v>
      </c>
      <c r="B194" s="165" t="s">
        <v>106</v>
      </c>
      <c r="C194" s="166" t="s">
        <v>107</v>
      </c>
      <c r="D194" s="167"/>
      <c r="E194" s="168"/>
      <c r="F194" s="169" t="s">
        <v>108</v>
      </c>
      <c r="G194" s="170">
        <v>0.42</v>
      </c>
      <c r="H194" s="170">
        <v>1.1499999999999999</v>
      </c>
      <c r="I194" s="170">
        <v>2.0769000000000002</v>
      </c>
      <c r="J194" s="169" t="s">
        <v>10</v>
      </c>
      <c r="K194" s="169" t="s">
        <v>10</v>
      </c>
      <c r="L194" s="183">
        <v>990.56</v>
      </c>
      <c r="M194" s="169" t="s">
        <v>10</v>
      </c>
      <c r="N194" s="183">
        <v>2057.29</v>
      </c>
    </row>
    <row r="195" spans="1:14" ht="11.85" customHeight="1" x14ac:dyDescent="0.2">
      <c r="A195" s="171" t="s">
        <v>10</v>
      </c>
      <c r="B195" s="165" t="s">
        <v>109</v>
      </c>
      <c r="C195" s="166" t="s">
        <v>110</v>
      </c>
      <c r="D195" s="167"/>
      <c r="E195" s="168"/>
      <c r="F195" s="169" t="s">
        <v>100</v>
      </c>
      <c r="G195" s="181">
        <v>0.42</v>
      </c>
      <c r="H195" s="169" t="s">
        <v>149</v>
      </c>
      <c r="I195" s="181">
        <v>2.0769000000000002</v>
      </c>
      <c r="J195" s="169" t="s">
        <v>10</v>
      </c>
      <c r="K195" s="169" t="s">
        <v>10</v>
      </c>
      <c r="L195" s="183">
        <v>440.48</v>
      </c>
      <c r="M195" s="169" t="s">
        <v>10</v>
      </c>
      <c r="N195" s="183">
        <v>914.83</v>
      </c>
    </row>
    <row r="196" spans="1:14" ht="23.45" customHeight="1" x14ac:dyDescent="0.2">
      <c r="A196" s="164" t="s">
        <v>10</v>
      </c>
      <c r="B196" s="165" t="s">
        <v>112</v>
      </c>
      <c r="C196" s="166" t="s">
        <v>113</v>
      </c>
      <c r="D196" s="167"/>
      <c r="E196" s="168"/>
      <c r="F196" s="169" t="s">
        <v>108</v>
      </c>
      <c r="G196" s="170">
        <v>0.08</v>
      </c>
      <c r="H196" s="170">
        <v>1.1499999999999999</v>
      </c>
      <c r="I196" s="170">
        <v>0.39560000000000001</v>
      </c>
      <c r="J196" s="169" t="s">
        <v>10</v>
      </c>
      <c r="K196" s="169" t="s">
        <v>10</v>
      </c>
      <c r="L196" s="183">
        <v>1611.75</v>
      </c>
      <c r="M196" s="169" t="s">
        <v>10</v>
      </c>
      <c r="N196" s="183">
        <v>637.61</v>
      </c>
    </row>
    <row r="197" spans="1:14" ht="11.85" customHeight="1" x14ac:dyDescent="0.2">
      <c r="A197" s="171" t="s">
        <v>10</v>
      </c>
      <c r="B197" s="165" t="s">
        <v>109</v>
      </c>
      <c r="C197" s="166" t="s">
        <v>110</v>
      </c>
      <c r="D197" s="167"/>
      <c r="E197" s="168"/>
      <c r="F197" s="169" t="s">
        <v>100</v>
      </c>
      <c r="G197" s="181">
        <v>0.08</v>
      </c>
      <c r="H197" s="169" t="s">
        <v>149</v>
      </c>
      <c r="I197" s="181">
        <v>0.39560000000000001</v>
      </c>
      <c r="J197" s="169" t="s">
        <v>10</v>
      </c>
      <c r="K197" s="169" t="s">
        <v>10</v>
      </c>
      <c r="L197" s="183">
        <v>440.48</v>
      </c>
      <c r="M197" s="169" t="s">
        <v>10</v>
      </c>
      <c r="N197" s="183">
        <v>174.25</v>
      </c>
    </row>
    <row r="198" spans="1:14" ht="23.45" customHeight="1" x14ac:dyDescent="0.2">
      <c r="A198" s="164" t="s">
        <v>10</v>
      </c>
      <c r="B198" s="165" t="s">
        <v>114</v>
      </c>
      <c r="C198" s="166" t="s">
        <v>115</v>
      </c>
      <c r="D198" s="167"/>
      <c r="E198" s="168"/>
      <c r="F198" s="169" t="s">
        <v>108</v>
      </c>
      <c r="G198" s="170">
        <v>0.13</v>
      </c>
      <c r="H198" s="170">
        <v>1.1499999999999999</v>
      </c>
      <c r="I198" s="170">
        <v>0.64285000000000003</v>
      </c>
      <c r="J198" s="183">
        <v>477.92</v>
      </c>
      <c r="K198" s="170">
        <v>1.25</v>
      </c>
      <c r="L198" s="183">
        <v>597.4</v>
      </c>
      <c r="M198" s="169" t="s">
        <v>10</v>
      </c>
      <c r="N198" s="183">
        <v>384.04</v>
      </c>
    </row>
    <row r="199" spans="1:14" ht="11.85" customHeight="1" x14ac:dyDescent="0.2">
      <c r="A199" s="171" t="s">
        <v>10</v>
      </c>
      <c r="B199" s="165" t="s">
        <v>116</v>
      </c>
      <c r="C199" s="166" t="s">
        <v>117</v>
      </c>
      <c r="D199" s="167"/>
      <c r="E199" s="168"/>
      <c r="F199" s="169" t="s">
        <v>100</v>
      </c>
      <c r="G199" s="181">
        <v>0.13</v>
      </c>
      <c r="H199" s="169" t="s">
        <v>149</v>
      </c>
      <c r="I199" s="181">
        <v>0.64285000000000003</v>
      </c>
      <c r="J199" s="169" t="s">
        <v>10</v>
      </c>
      <c r="K199" s="169" t="s">
        <v>10</v>
      </c>
      <c r="L199" s="183">
        <v>327.91</v>
      </c>
      <c r="M199" s="169" t="s">
        <v>10</v>
      </c>
      <c r="N199" s="183">
        <v>210.8</v>
      </c>
    </row>
    <row r="200" spans="1:14" ht="11.85" customHeight="1" x14ac:dyDescent="0.2">
      <c r="A200" s="171" t="s">
        <v>10</v>
      </c>
      <c r="B200" s="176" t="s">
        <v>118</v>
      </c>
      <c r="C200" s="177" t="s">
        <v>119</v>
      </c>
      <c r="D200" s="178"/>
      <c r="E200" s="179"/>
      <c r="F200" s="169" t="s">
        <v>10</v>
      </c>
      <c r="G200" s="169" t="s">
        <v>10</v>
      </c>
      <c r="H200" s="169" t="s">
        <v>10</v>
      </c>
      <c r="I200" s="169" t="s">
        <v>10</v>
      </c>
      <c r="J200" s="169" t="s">
        <v>10</v>
      </c>
      <c r="K200" s="169" t="s">
        <v>10</v>
      </c>
      <c r="L200" s="169" t="s">
        <v>10</v>
      </c>
      <c r="M200" s="169" t="s">
        <v>10</v>
      </c>
      <c r="N200" s="182">
        <v>470505.39</v>
      </c>
    </row>
    <row r="201" spans="1:14" ht="23.45" customHeight="1" x14ac:dyDescent="0.2">
      <c r="A201" s="164" t="s">
        <v>10</v>
      </c>
      <c r="B201" s="165" t="s">
        <v>121</v>
      </c>
      <c r="C201" s="166" t="s">
        <v>122</v>
      </c>
      <c r="D201" s="167"/>
      <c r="E201" s="168"/>
      <c r="F201" s="169" t="s">
        <v>123</v>
      </c>
      <c r="G201" s="170">
        <v>1.1000000000000001</v>
      </c>
      <c r="H201" s="169" t="s">
        <v>10</v>
      </c>
      <c r="I201" s="170">
        <v>4.7300000000000004</v>
      </c>
      <c r="J201" s="183">
        <v>72.97</v>
      </c>
      <c r="K201" s="170">
        <v>1.17</v>
      </c>
      <c r="L201" s="183">
        <v>85.37</v>
      </c>
      <c r="M201" s="169" t="s">
        <v>10</v>
      </c>
      <c r="N201" s="183">
        <v>403.8</v>
      </c>
    </row>
    <row r="202" spans="1:14" ht="11.85" customHeight="1" x14ac:dyDescent="0.2">
      <c r="A202" s="164" t="s">
        <v>10</v>
      </c>
      <c r="B202" s="165" t="s">
        <v>125</v>
      </c>
      <c r="C202" s="166" t="s">
        <v>126</v>
      </c>
      <c r="D202" s="167"/>
      <c r="E202" s="168"/>
      <c r="F202" s="169" t="s">
        <v>127</v>
      </c>
      <c r="G202" s="170">
        <v>6.0000000000000001E-3</v>
      </c>
      <c r="H202" s="169" t="s">
        <v>10</v>
      </c>
      <c r="I202" s="170">
        <v>2.58E-2</v>
      </c>
      <c r="J202" s="183">
        <v>70296.2</v>
      </c>
      <c r="K202" s="170">
        <v>1.17</v>
      </c>
      <c r="L202" s="183">
        <v>82246.55</v>
      </c>
      <c r="M202" s="169" t="s">
        <v>10</v>
      </c>
      <c r="N202" s="183">
        <v>2121.96</v>
      </c>
    </row>
    <row r="203" spans="1:14" ht="23.45" customHeight="1" x14ac:dyDescent="0.2">
      <c r="A203" s="164" t="s">
        <v>10</v>
      </c>
      <c r="B203" s="165" t="s">
        <v>128</v>
      </c>
      <c r="C203" s="166" t="s">
        <v>129</v>
      </c>
      <c r="D203" s="167"/>
      <c r="E203" s="168"/>
      <c r="F203" s="169" t="s">
        <v>127</v>
      </c>
      <c r="G203" s="170">
        <v>5.1999999999999998E-2</v>
      </c>
      <c r="H203" s="169" t="s">
        <v>10</v>
      </c>
      <c r="I203" s="170">
        <v>0.22359999999999999</v>
      </c>
      <c r="J203" s="183">
        <v>55898.18</v>
      </c>
      <c r="K203" s="170">
        <v>1.21</v>
      </c>
      <c r="L203" s="183">
        <v>67636.800000000003</v>
      </c>
      <c r="M203" s="169" t="s">
        <v>10</v>
      </c>
      <c r="N203" s="183">
        <v>15123.59</v>
      </c>
    </row>
    <row r="204" spans="1:14" ht="23.45" customHeight="1" x14ac:dyDescent="0.2">
      <c r="A204" s="164" t="s">
        <v>10</v>
      </c>
      <c r="B204" s="165" t="s">
        <v>130</v>
      </c>
      <c r="C204" s="166" t="s">
        <v>131</v>
      </c>
      <c r="D204" s="167"/>
      <c r="E204" s="168"/>
      <c r="F204" s="169" t="s">
        <v>127</v>
      </c>
      <c r="G204" s="170">
        <v>0.87</v>
      </c>
      <c r="H204" s="169" t="s">
        <v>10</v>
      </c>
      <c r="I204" s="170">
        <v>3.7410000000000001</v>
      </c>
      <c r="J204" s="169" t="s">
        <v>10</v>
      </c>
      <c r="K204" s="169" t="s">
        <v>10</v>
      </c>
      <c r="L204" s="183">
        <v>94976.24</v>
      </c>
      <c r="M204" s="169" t="s">
        <v>10</v>
      </c>
      <c r="N204" s="183">
        <v>355306.11</v>
      </c>
    </row>
    <row r="205" spans="1:14" ht="47.1" customHeight="1" x14ac:dyDescent="0.2">
      <c r="A205" s="164" t="s">
        <v>10</v>
      </c>
      <c r="B205" s="165" t="s">
        <v>132</v>
      </c>
      <c r="C205" s="166" t="s">
        <v>133</v>
      </c>
      <c r="D205" s="167"/>
      <c r="E205" s="168"/>
      <c r="F205" s="169" t="s">
        <v>134</v>
      </c>
      <c r="G205" s="170">
        <v>1.8</v>
      </c>
      <c r="H205" s="169" t="s">
        <v>10</v>
      </c>
      <c r="I205" s="170">
        <v>7.74</v>
      </c>
      <c r="J205" s="183">
        <v>10082.68</v>
      </c>
      <c r="K205" s="170">
        <v>1.25</v>
      </c>
      <c r="L205" s="183">
        <v>12603.35</v>
      </c>
      <c r="M205" s="169" t="s">
        <v>10</v>
      </c>
      <c r="N205" s="183">
        <v>97549.93</v>
      </c>
    </row>
    <row r="206" spans="1:14" ht="11.85" customHeight="1" x14ac:dyDescent="0.2">
      <c r="A206" s="171" t="s">
        <v>10</v>
      </c>
      <c r="B206" s="165" t="s">
        <v>10</v>
      </c>
      <c r="C206" s="177" t="s">
        <v>135</v>
      </c>
      <c r="D206" s="178"/>
      <c r="E206" s="179"/>
      <c r="F206" s="169" t="s">
        <v>10</v>
      </c>
      <c r="G206" s="169" t="s">
        <v>10</v>
      </c>
      <c r="H206" s="169" t="s">
        <v>10</v>
      </c>
      <c r="I206" s="169" t="s">
        <v>10</v>
      </c>
      <c r="J206" s="169" t="s">
        <v>10</v>
      </c>
      <c r="K206" s="169" t="s">
        <v>10</v>
      </c>
      <c r="L206" s="169" t="s">
        <v>10</v>
      </c>
      <c r="M206" s="169" t="s">
        <v>10</v>
      </c>
      <c r="N206" s="182">
        <v>596994.06999999995</v>
      </c>
    </row>
    <row r="207" spans="1:14" ht="11.85" customHeight="1" x14ac:dyDescent="0.2">
      <c r="A207" s="171" t="s">
        <v>10</v>
      </c>
      <c r="B207" s="165" t="s">
        <v>10</v>
      </c>
      <c r="C207" s="166" t="s">
        <v>136</v>
      </c>
      <c r="D207" s="167"/>
      <c r="E207" s="168"/>
      <c r="F207" s="169" t="s">
        <v>10</v>
      </c>
      <c r="G207" s="169" t="s">
        <v>10</v>
      </c>
      <c r="H207" s="169" t="s">
        <v>10</v>
      </c>
      <c r="I207" s="169" t="s">
        <v>10</v>
      </c>
      <c r="J207" s="169" t="s">
        <v>10</v>
      </c>
      <c r="K207" s="169" t="s">
        <v>10</v>
      </c>
      <c r="L207" s="169" t="s">
        <v>10</v>
      </c>
      <c r="M207" s="169" t="s">
        <v>10</v>
      </c>
      <c r="N207" s="183">
        <v>123409.74</v>
      </c>
    </row>
    <row r="208" spans="1:14" ht="11.85" customHeight="1" x14ac:dyDescent="0.2">
      <c r="A208" s="171" t="s">
        <v>10</v>
      </c>
      <c r="B208" s="165" t="s">
        <v>137</v>
      </c>
      <c r="C208" s="166" t="s">
        <v>138</v>
      </c>
      <c r="D208" s="167"/>
      <c r="E208" s="168"/>
      <c r="F208" s="169" t="s">
        <v>139</v>
      </c>
      <c r="G208" s="169" t="s">
        <v>140</v>
      </c>
      <c r="H208" s="169" t="s">
        <v>10</v>
      </c>
      <c r="I208" s="169" t="s">
        <v>140</v>
      </c>
      <c r="J208" s="169" t="s">
        <v>10</v>
      </c>
      <c r="K208" s="169" t="s">
        <v>10</v>
      </c>
      <c r="L208" s="169" t="s">
        <v>10</v>
      </c>
      <c r="M208" s="169" t="s">
        <v>10</v>
      </c>
      <c r="N208" s="183">
        <v>134516.62</v>
      </c>
    </row>
    <row r="209" spans="1:14" ht="11.85" customHeight="1" x14ac:dyDescent="0.2">
      <c r="A209" s="171" t="s">
        <v>10</v>
      </c>
      <c r="B209" s="165" t="s">
        <v>141</v>
      </c>
      <c r="C209" s="166" t="s">
        <v>142</v>
      </c>
      <c r="D209" s="167"/>
      <c r="E209" s="168"/>
      <c r="F209" s="169" t="s">
        <v>139</v>
      </c>
      <c r="G209" s="169" t="s">
        <v>143</v>
      </c>
      <c r="H209" s="169" t="s">
        <v>10</v>
      </c>
      <c r="I209" s="169" t="s">
        <v>143</v>
      </c>
      <c r="J209" s="169" t="s">
        <v>10</v>
      </c>
      <c r="K209" s="169" t="s">
        <v>10</v>
      </c>
      <c r="L209" s="169" t="s">
        <v>10</v>
      </c>
      <c r="M209" s="169" t="s">
        <v>10</v>
      </c>
      <c r="N209" s="183">
        <v>70343.55</v>
      </c>
    </row>
    <row r="210" spans="1:14" ht="11.85" customHeight="1" x14ac:dyDescent="0.2">
      <c r="A210" s="171" t="s">
        <v>10</v>
      </c>
      <c r="B210" s="165" t="s">
        <v>10</v>
      </c>
      <c r="C210" s="177" t="s">
        <v>144</v>
      </c>
      <c r="D210" s="178"/>
      <c r="E210" s="179"/>
      <c r="F210" s="169" t="s">
        <v>10</v>
      </c>
      <c r="G210" s="169" t="s">
        <v>10</v>
      </c>
      <c r="H210" s="169" t="s">
        <v>10</v>
      </c>
      <c r="I210" s="169" t="s">
        <v>10</v>
      </c>
      <c r="J210" s="169" t="s">
        <v>10</v>
      </c>
      <c r="K210" s="169" t="s">
        <v>10</v>
      </c>
      <c r="L210" s="183">
        <v>186477.73023255801</v>
      </c>
      <c r="M210" s="169" t="s">
        <v>10</v>
      </c>
      <c r="N210" s="182">
        <v>801854.24</v>
      </c>
    </row>
    <row r="211" spans="1:14" ht="47.1" customHeight="1" x14ac:dyDescent="0.2">
      <c r="A211" s="164" t="s">
        <v>248</v>
      </c>
      <c r="B211" s="165" t="s">
        <v>249</v>
      </c>
      <c r="C211" s="166" t="s">
        <v>250</v>
      </c>
      <c r="D211" s="167"/>
      <c r="E211" s="168"/>
      <c r="F211" s="169" t="s">
        <v>251</v>
      </c>
      <c r="G211" s="170">
        <v>1.06</v>
      </c>
      <c r="H211" s="169" t="s">
        <v>10</v>
      </c>
      <c r="I211" s="170">
        <v>1.06</v>
      </c>
      <c r="J211" s="169" t="s">
        <v>10</v>
      </c>
      <c r="K211" s="169" t="s">
        <v>10</v>
      </c>
      <c r="L211" s="169" t="s">
        <v>10</v>
      </c>
      <c r="M211" s="169" t="s">
        <v>10</v>
      </c>
      <c r="N211" s="169" t="s">
        <v>10</v>
      </c>
    </row>
    <row r="212" spans="1:14" ht="141" customHeight="1" x14ac:dyDescent="0.2">
      <c r="A212" s="171" t="s">
        <v>10</v>
      </c>
      <c r="B212" s="172" t="s">
        <v>96</v>
      </c>
      <c r="C212" s="173" t="s">
        <v>97</v>
      </c>
      <c r="D212" s="174"/>
      <c r="E212" s="175"/>
      <c r="F212" s="169" t="s">
        <v>10</v>
      </c>
      <c r="G212" s="169" t="s">
        <v>10</v>
      </c>
      <c r="H212" s="169" t="s">
        <v>10</v>
      </c>
      <c r="I212" s="169" t="s">
        <v>10</v>
      </c>
      <c r="J212" s="169" t="s">
        <v>10</v>
      </c>
      <c r="K212" s="169" t="s">
        <v>10</v>
      </c>
      <c r="L212" s="169" t="s">
        <v>10</v>
      </c>
      <c r="M212" s="169" t="s">
        <v>10</v>
      </c>
      <c r="N212" s="169" t="s">
        <v>10</v>
      </c>
    </row>
    <row r="213" spans="1:14" ht="11.85" customHeight="1" x14ac:dyDescent="0.2">
      <c r="A213" s="171" t="s">
        <v>10</v>
      </c>
      <c r="B213" s="176" t="s">
        <v>98</v>
      </c>
      <c r="C213" s="177" t="s">
        <v>99</v>
      </c>
      <c r="D213" s="178"/>
      <c r="E213" s="179"/>
      <c r="F213" s="180" t="s">
        <v>100</v>
      </c>
      <c r="G213" s="169" t="s">
        <v>10</v>
      </c>
      <c r="H213" s="169" t="s">
        <v>10</v>
      </c>
      <c r="I213" s="181">
        <v>10.105510000000001</v>
      </c>
      <c r="J213" s="169" t="s">
        <v>10</v>
      </c>
      <c r="K213" s="169" t="s">
        <v>10</v>
      </c>
      <c r="L213" s="169" t="s">
        <v>10</v>
      </c>
      <c r="M213" s="169" t="s">
        <v>10</v>
      </c>
      <c r="N213" s="182">
        <v>2942.72</v>
      </c>
    </row>
    <row r="214" spans="1:14" ht="23.45" customHeight="1" x14ac:dyDescent="0.2">
      <c r="A214" s="171" t="s">
        <v>10</v>
      </c>
      <c r="B214" s="165" t="s">
        <v>252</v>
      </c>
      <c r="C214" s="166" t="s">
        <v>253</v>
      </c>
      <c r="D214" s="167"/>
      <c r="E214" s="168"/>
      <c r="F214" s="169" t="s">
        <v>100</v>
      </c>
      <c r="G214" s="181">
        <v>8.2899999999999991</v>
      </c>
      <c r="H214" s="170">
        <v>1.1499999999999999</v>
      </c>
      <c r="I214" s="181">
        <v>10.105510000000001</v>
      </c>
      <c r="J214" s="169" t="s">
        <v>10</v>
      </c>
      <c r="K214" s="169" t="s">
        <v>10</v>
      </c>
      <c r="L214" s="183">
        <v>291.2</v>
      </c>
      <c r="M214" s="169" t="s">
        <v>10</v>
      </c>
      <c r="N214" s="183">
        <v>2942.72</v>
      </c>
    </row>
    <row r="215" spans="1:14" ht="11.85" customHeight="1" x14ac:dyDescent="0.2">
      <c r="A215" s="171" t="s">
        <v>10</v>
      </c>
      <c r="B215" s="176" t="s">
        <v>118</v>
      </c>
      <c r="C215" s="177" t="s">
        <v>119</v>
      </c>
      <c r="D215" s="178"/>
      <c r="E215" s="179"/>
      <c r="F215" s="169" t="s">
        <v>10</v>
      </c>
      <c r="G215" s="169" t="s">
        <v>10</v>
      </c>
      <c r="H215" s="169" t="s">
        <v>10</v>
      </c>
      <c r="I215" s="169" t="s">
        <v>10</v>
      </c>
      <c r="J215" s="169" t="s">
        <v>10</v>
      </c>
      <c r="K215" s="169" t="s">
        <v>10</v>
      </c>
      <c r="L215" s="169" t="s">
        <v>10</v>
      </c>
      <c r="M215" s="169" t="s">
        <v>10</v>
      </c>
      <c r="N215" s="182">
        <v>2056.9299999999998</v>
      </c>
    </row>
    <row r="216" spans="1:14" ht="11.85" customHeight="1" x14ac:dyDescent="0.2">
      <c r="A216" s="164" t="s">
        <v>10</v>
      </c>
      <c r="B216" s="165" t="s">
        <v>254</v>
      </c>
      <c r="C216" s="166" t="s">
        <v>255</v>
      </c>
      <c r="D216" s="167"/>
      <c r="E216" s="168"/>
      <c r="F216" s="169" t="s">
        <v>256</v>
      </c>
      <c r="G216" s="170">
        <v>50</v>
      </c>
      <c r="H216" s="169" t="s">
        <v>10</v>
      </c>
      <c r="I216" s="170">
        <v>53</v>
      </c>
      <c r="J216" s="183">
        <v>33.17</v>
      </c>
      <c r="K216" s="170">
        <v>1.17</v>
      </c>
      <c r="L216" s="183">
        <v>38.81</v>
      </c>
      <c r="M216" s="169" t="s">
        <v>10</v>
      </c>
      <c r="N216" s="183">
        <v>2056.9299999999998</v>
      </c>
    </row>
    <row r="217" spans="1:14" ht="11.85" customHeight="1" x14ac:dyDescent="0.2">
      <c r="A217" s="171" t="s">
        <v>10</v>
      </c>
      <c r="B217" s="165" t="s">
        <v>257</v>
      </c>
      <c r="C217" s="166" t="s">
        <v>258</v>
      </c>
      <c r="D217" s="167"/>
      <c r="E217" s="168"/>
      <c r="F217" s="169" t="s">
        <v>123</v>
      </c>
      <c r="G217" s="169" t="s">
        <v>120</v>
      </c>
      <c r="H217" s="169" t="s">
        <v>10</v>
      </c>
      <c r="I217" s="169" t="s">
        <v>120</v>
      </c>
      <c r="J217" s="169" t="s">
        <v>10</v>
      </c>
      <c r="K217" s="169" t="s">
        <v>10</v>
      </c>
      <c r="L217" s="169" t="s">
        <v>10</v>
      </c>
      <c r="M217" s="169" t="s">
        <v>10</v>
      </c>
      <c r="N217" s="169" t="s">
        <v>10</v>
      </c>
    </row>
    <row r="218" spans="1:14" ht="11.85" customHeight="1" x14ac:dyDescent="0.2">
      <c r="A218" s="171" t="s">
        <v>10</v>
      </c>
      <c r="B218" s="165" t="s">
        <v>10</v>
      </c>
      <c r="C218" s="177" t="s">
        <v>135</v>
      </c>
      <c r="D218" s="178"/>
      <c r="E218" s="179"/>
      <c r="F218" s="169" t="s">
        <v>10</v>
      </c>
      <c r="G218" s="169" t="s">
        <v>10</v>
      </c>
      <c r="H218" s="169" t="s">
        <v>10</v>
      </c>
      <c r="I218" s="169" t="s">
        <v>10</v>
      </c>
      <c r="J218" s="169" t="s">
        <v>10</v>
      </c>
      <c r="K218" s="169" t="s">
        <v>10</v>
      </c>
      <c r="L218" s="169" t="s">
        <v>10</v>
      </c>
      <c r="M218" s="169" t="s">
        <v>10</v>
      </c>
      <c r="N218" s="182">
        <v>4999.6499999999996</v>
      </c>
    </row>
    <row r="219" spans="1:14" ht="58.7" customHeight="1" x14ac:dyDescent="0.2">
      <c r="A219" s="164" t="s">
        <v>259</v>
      </c>
      <c r="B219" s="165" t="s">
        <v>260</v>
      </c>
      <c r="C219" s="166" t="s">
        <v>261</v>
      </c>
      <c r="D219" s="167"/>
      <c r="E219" s="168"/>
      <c r="F219" s="169" t="s">
        <v>245</v>
      </c>
      <c r="G219" s="169" t="s">
        <v>120</v>
      </c>
      <c r="H219" s="169" t="s">
        <v>10</v>
      </c>
      <c r="I219" s="169" t="s">
        <v>120</v>
      </c>
      <c r="J219" s="183">
        <v>64.959999999999994</v>
      </c>
      <c r="K219" s="170">
        <v>1.24</v>
      </c>
      <c r="L219" s="183">
        <v>80.55</v>
      </c>
      <c r="M219" s="169" t="s">
        <v>10</v>
      </c>
      <c r="N219" s="169" t="s">
        <v>120</v>
      </c>
    </row>
    <row r="220" spans="1:14" ht="11.85" customHeight="1" x14ac:dyDescent="0.2">
      <c r="A220" s="171" t="s">
        <v>10</v>
      </c>
      <c r="B220" s="165" t="s">
        <v>10</v>
      </c>
      <c r="C220" s="166" t="s">
        <v>136</v>
      </c>
      <c r="D220" s="167"/>
      <c r="E220" s="168"/>
      <c r="F220" s="169" t="s">
        <v>10</v>
      </c>
      <c r="G220" s="169" t="s">
        <v>10</v>
      </c>
      <c r="H220" s="169" t="s">
        <v>10</v>
      </c>
      <c r="I220" s="169" t="s">
        <v>10</v>
      </c>
      <c r="J220" s="169" t="s">
        <v>10</v>
      </c>
      <c r="K220" s="169" t="s">
        <v>10</v>
      </c>
      <c r="L220" s="169" t="s">
        <v>10</v>
      </c>
      <c r="M220" s="169" t="s">
        <v>10</v>
      </c>
      <c r="N220" s="183">
        <v>2942.72</v>
      </c>
    </row>
    <row r="221" spans="1:14" ht="11.85" customHeight="1" x14ac:dyDescent="0.2">
      <c r="A221" s="171" t="s">
        <v>10</v>
      </c>
      <c r="B221" s="165" t="s">
        <v>137</v>
      </c>
      <c r="C221" s="166" t="s">
        <v>138</v>
      </c>
      <c r="D221" s="167"/>
      <c r="E221" s="168"/>
      <c r="F221" s="169" t="s">
        <v>139</v>
      </c>
      <c r="G221" s="169" t="s">
        <v>140</v>
      </c>
      <c r="H221" s="169" t="s">
        <v>10</v>
      </c>
      <c r="I221" s="169" t="s">
        <v>140</v>
      </c>
      <c r="J221" s="169" t="s">
        <v>10</v>
      </c>
      <c r="K221" s="169" t="s">
        <v>10</v>
      </c>
      <c r="L221" s="169" t="s">
        <v>10</v>
      </c>
      <c r="M221" s="169" t="s">
        <v>10</v>
      </c>
      <c r="N221" s="183">
        <v>3207.56</v>
      </c>
    </row>
    <row r="222" spans="1:14" ht="11.85" customHeight="1" x14ac:dyDescent="0.2">
      <c r="A222" s="171" t="s">
        <v>10</v>
      </c>
      <c r="B222" s="165" t="s">
        <v>141</v>
      </c>
      <c r="C222" s="166" t="s">
        <v>142</v>
      </c>
      <c r="D222" s="167"/>
      <c r="E222" s="168"/>
      <c r="F222" s="169" t="s">
        <v>139</v>
      </c>
      <c r="G222" s="169" t="s">
        <v>143</v>
      </c>
      <c r="H222" s="169" t="s">
        <v>10</v>
      </c>
      <c r="I222" s="169" t="s">
        <v>143</v>
      </c>
      <c r="J222" s="169" t="s">
        <v>10</v>
      </c>
      <c r="K222" s="169" t="s">
        <v>10</v>
      </c>
      <c r="L222" s="169" t="s">
        <v>10</v>
      </c>
      <c r="M222" s="169" t="s">
        <v>10</v>
      </c>
      <c r="N222" s="183">
        <v>1677.35</v>
      </c>
    </row>
    <row r="223" spans="1:14" ht="11.85" customHeight="1" x14ac:dyDescent="0.2">
      <c r="A223" s="171" t="s">
        <v>10</v>
      </c>
      <c r="B223" s="165" t="s">
        <v>10</v>
      </c>
      <c r="C223" s="177" t="s">
        <v>144</v>
      </c>
      <c r="D223" s="178"/>
      <c r="E223" s="179"/>
      <c r="F223" s="169" t="s">
        <v>10</v>
      </c>
      <c r="G223" s="169" t="s">
        <v>10</v>
      </c>
      <c r="H223" s="169" t="s">
        <v>10</v>
      </c>
      <c r="I223" s="169" t="s">
        <v>10</v>
      </c>
      <c r="J223" s="169" t="s">
        <v>10</v>
      </c>
      <c r="K223" s="169" t="s">
        <v>10</v>
      </c>
      <c r="L223" s="183">
        <v>9325.0566037735807</v>
      </c>
      <c r="M223" s="169" t="s">
        <v>10</v>
      </c>
      <c r="N223" s="182">
        <v>9884.56</v>
      </c>
    </row>
    <row r="224" spans="1:14" ht="47.1" customHeight="1" x14ac:dyDescent="0.2">
      <c r="A224" s="164" t="s">
        <v>262</v>
      </c>
      <c r="B224" s="165" t="s">
        <v>263</v>
      </c>
      <c r="C224" s="166" t="s">
        <v>264</v>
      </c>
      <c r="D224" s="167"/>
      <c r="E224" s="168"/>
      <c r="F224" s="169" t="s">
        <v>245</v>
      </c>
      <c r="G224" s="170">
        <v>53</v>
      </c>
      <c r="H224" s="169" t="s">
        <v>10</v>
      </c>
      <c r="I224" s="170">
        <v>53</v>
      </c>
      <c r="J224" s="183">
        <v>764.71</v>
      </c>
      <c r="K224" s="170">
        <v>1.07</v>
      </c>
      <c r="L224" s="183">
        <v>818.24</v>
      </c>
      <c r="M224" s="169" t="s">
        <v>10</v>
      </c>
      <c r="N224" s="183">
        <v>43366.720000000001</v>
      </c>
    </row>
    <row r="225" spans="1:14" ht="117.6" customHeight="1" x14ac:dyDescent="0.2">
      <c r="A225" s="171" t="s">
        <v>10</v>
      </c>
      <c r="B225" s="172" t="s">
        <v>96</v>
      </c>
      <c r="C225" s="173" t="s">
        <v>206</v>
      </c>
      <c r="D225" s="174"/>
      <c r="E225" s="175"/>
      <c r="F225" s="169" t="s">
        <v>10</v>
      </c>
      <c r="G225" s="169" t="s">
        <v>10</v>
      </c>
      <c r="H225" s="169" t="s">
        <v>10</v>
      </c>
      <c r="I225" s="169" t="s">
        <v>10</v>
      </c>
      <c r="J225" s="169" t="s">
        <v>10</v>
      </c>
      <c r="K225" s="169" t="s">
        <v>10</v>
      </c>
      <c r="L225" s="169" t="s">
        <v>10</v>
      </c>
      <c r="M225" s="169" t="s">
        <v>10</v>
      </c>
      <c r="N225" s="169" t="s">
        <v>10</v>
      </c>
    </row>
    <row r="226" spans="1:14" ht="11.85" customHeight="1" x14ac:dyDescent="0.2">
      <c r="A226" s="165" t="s">
        <v>10</v>
      </c>
      <c r="B226" s="165" t="s">
        <v>10</v>
      </c>
      <c r="C226" s="177" t="s">
        <v>144</v>
      </c>
      <c r="D226" s="178"/>
      <c r="E226" s="179"/>
      <c r="F226" s="169" t="s">
        <v>10</v>
      </c>
      <c r="G226" s="169" t="s">
        <v>10</v>
      </c>
      <c r="H226" s="169" t="s">
        <v>10</v>
      </c>
      <c r="I226" s="169" t="s">
        <v>10</v>
      </c>
      <c r="J226" s="169" t="s">
        <v>10</v>
      </c>
      <c r="K226" s="169" t="s">
        <v>10</v>
      </c>
      <c r="L226" s="169" t="s">
        <v>10</v>
      </c>
      <c r="M226" s="169" t="s">
        <v>10</v>
      </c>
      <c r="N226" s="182">
        <v>43366.720000000001</v>
      </c>
    </row>
    <row r="227" spans="1:14" ht="11.1" customHeight="1" x14ac:dyDescent="0.2">
      <c r="A227" s="185" t="s">
        <v>10</v>
      </c>
      <c r="B227" s="186"/>
      <c r="C227" s="186"/>
      <c r="D227" s="186"/>
      <c r="E227" s="186"/>
      <c r="F227" s="186"/>
      <c r="G227" s="186"/>
      <c r="H227" s="186"/>
      <c r="I227" s="186"/>
      <c r="J227" s="186"/>
      <c r="K227" s="186"/>
      <c r="L227" s="186"/>
      <c r="M227" s="186"/>
      <c r="N227" s="187"/>
    </row>
    <row r="228" spans="1:14" ht="11.85" customHeight="1" x14ac:dyDescent="0.2">
      <c r="A228" s="188" t="s">
        <v>10</v>
      </c>
      <c r="B228" s="189"/>
      <c r="C228" s="177" t="s">
        <v>265</v>
      </c>
      <c r="D228" s="178"/>
      <c r="E228" s="178"/>
      <c r="F228" s="178"/>
      <c r="G228" s="178"/>
      <c r="H228" s="179"/>
      <c r="I228" s="190" t="s">
        <v>10</v>
      </c>
      <c r="J228" s="190" t="s">
        <v>10</v>
      </c>
      <c r="K228" s="169" t="s">
        <v>10</v>
      </c>
      <c r="L228" s="190" t="s">
        <v>10</v>
      </c>
      <c r="M228" s="169" t="s">
        <v>10</v>
      </c>
      <c r="N228" s="191">
        <v>1058869.8899999999</v>
      </c>
    </row>
    <row r="229" spans="1:14" ht="11.85" customHeight="1" x14ac:dyDescent="0.2">
      <c r="A229" s="188" t="s">
        <v>10</v>
      </c>
      <c r="B229" s="189"/>
      <c r="C229" s="173" t="s">
        <v>175</v>
      </c>
      <c r="D229" s="174"/>
      <c r="E229" s="174"/>
      <c r="F229" s="174"/>
      <c r="G229" s="174"/>
      <c r="H229" s="175"/>
      <c r="I229" s="190" t="s">
        <v>10</v>
      </c>
      <c r="J229" s="190" t="s">
        <v>10</v>
      </c>
      <c r="K229" s="169" t="s">
        <v>10</v>
      </c>
      <c r="L229" s="190" t="s">
        <v>10</v>
      </c>
      <c r="M229" s="169" t="s">
        <v>10</v>
      </c>
      <c r="N229" s="190" t="s">
        <v>10</v>
      </c>
    </row>
    <row r="230" spans="1:14" ht="11.85" customHeight="1" x14ac:dyDescent="0.2">
      <c r="A230" s="188" t="s">
        <v>10</v>
      </c>
      <c r="B230" s="189"/>
      <c r="C230" s="166" t="s">
        <v>176</v>
      </c>
      <c r="D230" s="167"/>
      <c r="E230" s="167"/>
      <c r="F230" s="167"/>
      <c r="G230" s="167"/>
      <c r="H230" s="168"/>
      <c r="I230" s="190" t="s">
        <v>10</v>
      </c>
      <c r="J230" s="190" t="s">
        <v>10</v>
      </c>
      <c r="K230" s="169" t="s">
        <v>10</v>
      </c>
      <c r="L230" s="190" t="s">
        <v>10</v>
      </c>
      <c r="M230" s="169" t="s">
        <v>10</v>
      </c>
      <c r="N230" s="192">
        <v>345924.82</v>
      </c>
    </row>
    <row r="231" spans="1:14" ht="11.85" customHeight="1" x14ac:dyDescent="0.2">
      <c r="A231" s="188" t="s">
        <v>10</v>
      </c>
      <c r="B231" s="189"/>
      <c r="C231" s="166" t="s">
        <v>177</v>
      </c>
      <c r="D231" s="167"/>
      <c r="E231" s="167"/>
      <c r="F231" s="167"/>
      <c r="G231" s="167"/>
      <c r="H231" s="168"/>
      <c r="I231" s="190" t="s">
        <v>10</v>
      </c>
      <c r="J231" s="190" t="s">
        <v>10</v>
      </c>
      <c r="K231" s="169" t="s">
        <v>10</v>
      </c>
      <c r="L231" s="190" t="s">
        <v>10</v>
      </c>
      <c r="M231" s="169" t="s">
        <v>10</v>
      </c>
      <c r="N231" s="192">
        <v>15672.45</v>
      </c>
    </row>
    <row r="232" spans="1:14" ht="11.85" customHeight="1" x14ac:dyDescent="0.2">
      <c r="A232" s="188" t="s">
        <v>10</v>
      </c>
      <c r="B232" s="189"/>
      <c r="C232" s="166" t="s">
        <v>178</v>
      </c>
      <c r="D232" s="167"/>
      <c r="E232" s="167"/>
      <c r="F232" s="167"/>
      <c r="G232" s="167"/>
      <c r="H232" s="168"/>
      <c r="I232" s="190" t="s">
        <v>10</v>
      </c>
      <c r="J232" s="190" t="s">
        <v>10</v>
      </c>
      <c r="K232" s="169" t="s">
        <v>10</v>
      </c>
      <c r="L232" s="190" t="s">
        <v>10</v>
      </c>
      <c r="M232" s="169" t="s">
        <v>10</v>
      </c>
      <c r="N232" s="192">
        <v>5636.54</v>
      </c>
    </row>
    <row r="233" spans="1:14" ht="11.85" customHeight="1" x14ac:dyDescent="0.2">
      <c r="A233" s="188" t="s">
        <v>10</v>
      </c>
      <c r="B233" s="189"/>
      <c r="C233" s="166" t="s">
        <v>266</v>
      </c>
      <c r="D233" s="167"/>
      <c r="E233" s="167"/>
      <c r="F233" s="167"/>
      <c r="G233" s="167"/>
      <c r="H233" s="168"/>
      <c r="I233" s="190" t="s">
        <v>10</v>
      </c>
      <c r="J233" s="190" t="s">
        <v>10</v>
      </c>
      <c r="K233" s="169" t="s">
        <v>10</v>
      </c>
      <c r="L233" s="190" t="s">
        <v>10</v>
      </c>
      <c r="M233" s="169" t="s">
        <v>10</v>
      </c>
      <c r="N233" s="192">
        <v>691636.08</v>
      </c>
    </row>
    <row r="234" spans="1:14" ht="11.85" customHeight="1" x14ac:dyDescent="0.2">
      <c r="A234" s="188" t="s">
        <v>10</v>
      </c>
      <c r="B234" s="189"/>
      <c r="C234" s="166" t="s">
        <v>180</v>
      </c>
      <c r="D234" s="167"/>
      <c r="E234" s="167"/>
      <c r="F234" s="167"/>
      <c r="G234" s="167"/>
      <c r="H234" s="168"/>
      <c r="I234" s="190" t="s">
        <v>10</v>
      </c>
      <c r="J234" s="190" t="s">
        <v>10</v>
      </c>
      <c r="K234" s="169" t="s">
        <v>10</v>
      </c>
      <c r="L234" s="190" t="s">
        <v>10</v>
      </c>
      <c r="M234" s="169" t="s">
        <v>10</v>
      </c>
      <c r="N234" s="192">
        <v>351561.36</v>
      </c>
    </row>
    <row r="235" spans="1:14" ht="11.85" customHeight="1" x14ac:dyDescent="0.2">
      <c r="A235" s="188" t="s">
        <v>10</v>
      </c>
      <c r="B235" s="189"/>
      <c r="C235" s="166" t="s">
        <v>181</v>
      </c>
      <c r="D235" s="167"/>
      <c r="E235" s="167"/>
      <c r="F235" s="167"/>
      <c r="G235" s="167"/>
      <c r="H235" s="168"/>
      <c r="I235" s="190" t="s">
        <v>10</v>
      </c>
      <c r="J235" s="190" t="s">
        <v>10</v>
      </c>
      <c r="K235" s="169" t="s">
        <v>10</v>
      </c>
      <c r="L235" s="190" t="s">
        <v>10</v>
      </c>
      <c r="M235" s="169" t="s">
        <v>10</v>
      </c>
      <c r="N235" s="192">
        <v>382420.84</v>
      </c>
    </row>
    <row r="236" spans="1:14" ht="11.85" customHeight="1" x14ac:dyDescent="0.2">
      <c r="A236" s="188" t="s">
        <v>10</v>
      </c>
      <c r="B236" s="189"/>
      <c r="C236" s="166" t="s">
        <v>182</v>
      </c>
      <c r="D236" s="167"/>
      <c r="E236" s="167"/>
      <c r="F236" s="167"/>
      <c r="G236" s="167"/>
      <c r="H236" s="168"/>
      <c r="I236" s="190" t="s">
        <v>10</v>
      </c>
      <c r="J236" s="190" t="s">
        <v>10</v>
      </c>
      <c r="K236" s="169" t="s">
        <v>10</v>
      </c>
      <c r="L236" s="190" t="s">
        <v>10</v>
      </c>
      <c r="M236" s="169" t="s">
        <v>10</v>
      </c>
      <c r="N236" s="192">
        <v>198827.89</v>
      </c>
    </row>
    <row r="237" spans="1:14" ht="11.85" customHeight="1" x14ac:dyDescent="0.2">
      <c r="A237" s="188" t="s">
        <v>10</v>
      </c>
      <c r="B237" s="189"/>
      <c r="C237" s="177" t="s">
        <v>267</v>
      </c>
      <c r="D237" s="178"/>
      <c r="E237" s="178"/>
      <c r="F237" s="178"/>
      <c r="G237" s="178"/>
      <c r="H237" s="179"/>
      <c r="I237" s="190" t="s">
        <v>10</v>
      </c>
      <c r="J237" s="190" t="s">
        <v>10</v>
      </c>
      <c r="K237" s="169" t="s">
        <v>10</v>
      </c>
      <c r="L237" s="190" t="s">
        <v>10</v>
      </c>
      <c r="M237" s="169" t="s">
        <v>10</v>
      </c>
      <c r="N237" s="191">
        <v>1640118.62</v>
      </c>
    </row>
    <row r="238" spans="1:14" ht="11.1" customHeight="1" x14ac:dyDescent="0.2">
      <c r="A238" s="188" t="s">
        <v>10</v>
      </c>
      <c r="B238" s="189"/>
      <c r="C238" s="166" t="s">
        <v>185</v>
      </c>
      <c r="D238" s="167"/>
      <c r="E238" s="167"/>
      <c r="F238" s="167"/>
      <c r="G238" s="167"/>
      <c r="H238" s="168"/>
      <c r="I238" s="190" t="s">
        <v>10</v>
      </c>
      <c r="J238" s="190" t="s">
        <v>10</v>
      </c>
      <c r="K238" s="169" t="s">
        <v>10</v>
      </c>
      <c r="L238" s="190" t="s">
        <v>10</v>
      </c>
      <c r="M238" s="169" t="s">
        <v>10</v>
      </c>
      <c r="N238" s="190" t="s">
        <v>10</v>
      </c>
    </row>
    <row r="239" spans="1:14" ht="11.85" customHeight="1" x14ac:dyDescent="0.2">
      <c r="A239" s="188" t="s">
        <v>10</v>
      </c>
      <c r="B239" s="189"/>
      <c r="C239" s="177" t="s">
        <v>268</v>
      </c>
      <c r="D239" s="178"/>
      <c r="E239" s="178"/>
      <c r="F239" s="178"/>
      <c r="G239" s="178"/>
      <c r="H239" s="179"/>
      <c r="I239" s="190" t="s">
        <v>10</v>
      </c>
      <c r="J239" s="190" t="s">
        <v>10</v>
      </c>
      <c r="K239" s="169" t="s">
        <v>10</v>
      </c>
      <c r="L239" s="190" t="s">
        <v>10</v>
      </c>
      <c r="M239" s="169" t="s">
        <v>10</v>
      </c>
      <c r="N239" s="190" t="s">
        <v>10</v>
      </c>
    </row>
    <row r="240" spans="1:14" ht="11.1" customHeight="1" x14ac:dyDescent="0.2">
      <c r="A240" s="188" t="s">
        <v>10</v>
      </c>
      <c r="B240" s="189"/>
      <c r="C240" s="166" t="s">
        <v>185</v>
      </c>
      <c r="D240" s="167"/>
      <c r="E240" s="167"/>
      <c r="F240" s="167"/>
      <c r="G240" s="167"/>
      <c r="H240" s="168"/>
      <c r="I240" s="190" t="s">
        <v>10</v>
      </c>
      <c r="J240" s="190" t="s">
        <v>10</v>
      </c>
      <c r="K240" s="169" t="s">
        <v>10</v>
      </c>
      <c r="L240" s="190" t="s">
        <v>10</v>
      </c>
      <c r="M240" s="169" t="s">
        <v>10</v>
      </c>
      <c r="N240" s="190" t="s">
        <v>10</v>
      </c>
    </row>
    <row r="241" spans="1:15" ht="11.85" customHeight="1" x14ac:dyDescent="0.2">
      <c r="A241" s="188" t="s">
        <v>10</v>
      </c>
      <c r="B241" s="189"/>
      <c r="C241" s="177" t="s">
        <v>269</v>
      </c>
      <c r="D241" s="178"/>
      <c r="E241" s="178"/>
      <c r="F241" s="178"/>
      <c r="G241" s="178"/>
      <c r="H241" s="179"/>
      <c r="I241" s="190" t="s">
        <v>10</v>
      </c>
      <c r="J241" s="190" t="s">
        <v>10</v>
      </c>
      <c r="K241" s="169" t="s">
        <v>10</v>
      </c>
      <c r="L241" s="190" t="s">
        <v>10</v>
      </c>
      <c r="M241" s="169" t="s">
        <v>10</v>
      </c>
      <c r="N241" s="191">
        <v>1202375.51</v>
      </c>
    </row>
    <row r="242" spans="1:15" ht="11.85" customHeight="1" x14ac:dyDescent="0.2">
      <c r="A242" s="188" t="s">
        <v>10</v>
      </c>
      <c r="B242" s="189"/>
      <c r="C242" s="173" t="s">
        <v>175</v>
      </c>
      <c r="D242" s="174"/>
      <c r="E242" s="174"/>
      <c r="F242" s="174"/>
      <c r="G242" s="174"/>
      <c r="H242" s="175"/>
      <c r="I242" s="190" t="s">
        <v>10</v>
      </c>
      <c r="J242" s="190" t="s">
        <v>10</v>
      </c>
      <c r="K242" s="169" t="s">
        <v>10</v>
      </c>
      <c r="L242" s="190" t="s">
        <v>10</v>
      </c>
      <c r="M242" s="169" t="s">
        <v>10</v>
      </c>
      <c r="N242" s="190" t="s">
        <v>10</v>
      </c>
    </row>
    <row r="243" spans="1:15" ht="11.85" customHeight="1" x14ac:dyDescent="0.2">
      <c r="A243" s="188" t="s">
        <v>10</v>
      </c>
      <c r="B243" s="189"/>
      <c r="C243" s="166" t="s">
        <v>270</v>
      </c>
      <c r="D243" s="167"/>
      <c r="E243" s="167"/>
      <c r="F243" s="167"/>
      <c r="G243" s="167"/>
      <c r="H243" s="168"/>
      <c r="I243" s="190" t="s">
        <v>10</v>
      </c>
      <c r="J243" s="190" t="s">
        <v>10</v>
      </c>
      <c r="K243" s="169" t="s">
        <v>10</v>
      </c>
      <c r="L243" s="190" t="s">
        <v>10</v>
      </c>
      <c r="M243" s="169" t="s">
        <v>10</v>
      </c>
      <c r="N243" s="192">
        <v>479239.52</v>
      </c>
    </row>
    <row r="244" spans="1:15" ht="11.85" customHeight="1" x14ac:dyDescent="0.2">
      <c r="A244" s="188" t="s">
        <v>10</v>
      </c>
      <c r="B244" s="189"/>
      <c r="C244" s="166" t="s">
        <v>177</v>
      </c>
      <c r="D244" s="167"/>
      <c r="E244" s="167"/>
      <c r="F244" s="167"/>
      <c r="G244" s="167"/>
      <c r="H244" s="168"/>
      <c r="I244" s="190" t="s">
        <v>10</v>
      </c>
      <c r="J244" s="190" t="s">
        <v>10</v>
      </c>
      <c r="K244" s="169" t="s">
        <v>10</v>
      </c>
      <c r="L244" s="190" t="s">
        <v>10</v>
      </c>
      <c r="M244" s="169" t="s">
        <v>10</v>
      </c>
      <c r="N244" s="192">
        <v>19299.439999999999</v>
      </c>
    </row>
    <row r="245" spans="1:15" ht="11.85" customHeight="1" x14ac:dyDescent="0.2">
      <c r="A245" s="188" t="s">
        <v>10</v>
      </c>
      <c r="B245" s="189"/>
      <c r="C245" s="166" t="s">
        <v>178</v>
      </c>
      <c r="D245" s="167"/>
      <c r="E245" s="167"/>
      <c r="F245" s="167"/>
      <c r="G245" s="167"/>
      <c r="H245" s="168"/>
      <c r="I245" s="190" t="s">
        <v>10</v>
      </c>
      <c r="J245" s="190" t="s">
        <v>10</v>
      </c>
      <c r="K245" s="169" t="s">
        <v>10</v>
      </c>
      <c r="L245" s="190" t="s">
        <v>10</v>
      </c>
      <c r="M245" s="169" t="s">
        <v>10</v>
      </c>
      <c r="N245" s="192">
        <v>7178.13</v>
      </c>
    </row>
    <row r="246" spans="1:15" ht="11.85" customHeight="1" x14ac:dyDescent="0.2">
      <c r="A246" s="188" t="s">
        <v>10</v>
      </c>
      <c r="B246" s="189"/>
      <c r="C246" s="166" t="s">
        <v>266</v>
      </c>
      <c r="D246" s="167"/>
      <c r="E246" s="167"/>
      <c r="F246" s="167"/>
      <c r="G246" s="167"/>
      <c r="H246" s="168"/>
      <c r="I246" s="190" t="s">
        <v>10</v>
      </c>
      <c r="J246" s="190" t="s">
        <v>10</v>
      </c>
      <c r="K246" s="169" t="s">
        <v>10</v>
      </c>
      <c r="L246" s="190" t="s">
        <v>10</v>
      </c>
      <c r="M246" s="169" t="s">
        <v>10</v>
      </c>
      <c r="N246" s="192">
        <v>691636.08</v>
      </c>
    </row>
    <row r="247" spans="1:15" ht="11.85" customHeight="1" x14ac:dyDescent="0.2">
      <c r="A247" s="188" t="s">
        <v>10</v>
      </c>
      <c r="B247" s="189"/>
      <c r="C247" s="166" t="s">
        <v>179</v>
      </c>
      <c r="D247" s="167"/>
      <c r="E247" s="167"/>
      <c r="F247" s="167"/>
      <c r="G247" s="167"/>
      <c r="H247" s="168"/>
      <c r="I247" s="190" t="s">
        <v>10</v>
      </c>
      <c r="J247" s="190" t="s">
        <v>10</v>
      </c>
      <c r="K247" s="169" t="s">
        <v>10</v>
      </c>
      <c r="L247" s="190" t="s">
        <v>10</v>
      </c>
      <c r="M247" s="169" t="s">
        <v>10</v>
      </c>
      <c r="N247" s="192">
        <v>5022.34</v>
      </c>
    </row>
    <row r="248" spans="1:15" ht="11.85" customHeight="1" x14ac:dyDescent="0.2">
      <c r="A248" s="188" t="s">
        <v>10</v>
      </c>
      <c r="B248" s="189"/>
      <c r="C248" s="166" t="s">
        <v>271</v>
      </c>
      <c r="D248" s="167"/>
      <c r="E248" s="167"/>
      <c r="F248" s="167"/>
      <c r="G248" s="167"/>
      <c r="H248" s="168"/>
      <c r="I248" s="190" t="s">
        <v>10</v>
      </c>
      <c r="J248" s="190" t="s">
        <v>10</v>
      </c>
      <c r="K248" s="169" t="s">
        <v>10</v>
      </c>
      <c r="L248" s="190" t="s">
        <v>10</v>
      </c>
      <c r="M248" s="169" t="s">
        <v>10</v>
      </c>
      <c r="N248" s="192">
        <v>486417.65</v>
      </c>
    </row>
    <row r="249" spans="1:15" ht="11.85" customHeight="1" x14ac:dyDescent="0.2">
      <c r="A249" s="188" t="s">
        <v>10</v>
      </c>
      <c r="B249" s="189"/>
      <c r="C249" s="166" t="s">
        <v>272</v>
      </c>
      <c r="D249" s="167"/>
      <c r="E249" s="167"/>
      <c r="F249" s="167"/>
      <c r="G249" s="167"/>
      <c r="H249" s="168"/>
      <c r="I249" s="190" t="s">
        <v>10</v>
      </c>
      <c r="J249" s="190" t="s">
        <v>10</v>
      </c>
      <c r="K249" s="169" t="s">
        <v>10</v>
      </c>
      <c r="L249" s="190" t="s">
        <v>10</v>
      </c>
      <c r="M249" s="169" t="s">
        <v>10</v>
      </c>
      <c r="N249" s="192">
        <v>520204.99</v>
      </c>
    </row>
    <row r="250" spans="1:15" ht="11.85" customHeight="1" x14ac:dyDescent="0.2">
      <c r="A250" s="188" t="s">
        <v>10</v>
      </c>
      <c r="B250" s="189"/>
      <c r="C250" s="166" t="s">
        <v>273</v>
      </c>
      <c r="D250" s="167"/>
      <c r="E250" s="167"/>
      <c r="F250" s="167"/>
      <c r="G250" s="167"/>
      <c r="H250" s="168"/>
      <c r="I250" s="190" t="s">
        <v>10</v>
      </c>
      <c r="J250" s="190" t="s">
        <v>10</v>
      </c>
      <c r="K250" s="169" t="s">
        <v>10</v>
      </c>
      <c r="L250" s="190" t="s">
        <v>10</v>
      </c>
      <c r="M250" s="169" t="s">
        <v>10</v>
      </c>
      <c r="N250" s="192">
        <v>270364.34000000003</v>
      </c>
    </row>
    <row r="251" spans="1:15" ht="11.85" customHeight="1" x14ac:dyDescent="0.2">
      <c r="A251" s="188" t="s">
        <v>10</v>
      </c>
      <c r="B251" s="189"/>
      <c r="C251" s="166" t="s">
        <v>274</v>
      </c>
      <c r="D251" s="167"/>
      <c r="E251" s="167"/>
      <c r="F251" s="167"/>
      <c r="G251" s="167"/>
      <c r="H251" s="168"/>
      <c r="I251" s="190" t="s">
        <v>10</v>
      </c>
      <c r="J251" s="190" t="s">
        <v>10</v>
      </c>
      <c r="K251" s="169" t="s">
        <v>10</v>
      </c>
      <c r="L251" s="190" t="s">
        <v>10</v>
      </c>
      <c r="M251" s="169" t="s">
        <v>10</v>
      </c>
      <c r="N251" s="192">
        <v>398588.97</v>
      </c>
    </row>
    <row r="252" spans="1:15" ht="11.85" customHeight="1" x14ac:dyDescent="0.2">
      <c r="A252" s="188" t="s">
        <v>10</v>
      </c>
      <c r="B252" s="189"/>
      <c r="C252" s="177" t="s">
        <v>275</v>
      </c>
      <c r="D252" s="178"/>
      <c r="E252" s="178"/>
      <c r="F252" s="178"/>
      <c r="G252" s="178"/>
      <c r="H252" s="179"/>
      <c r="I252" s="193" t="s">
        <v>10</v>
      </c>
      <c r="J252" s="193" t="s">
        <v>10</v>
      </c>
      <c r="K252" s="180" t="s">
        <v>10</v>
      </c>
      <c r="L252" s="193" t="s">
        <v>10</v>
      </c>
      <c r="M252" s="180" t="s">
        <v>10</v>
      </c>
      <c r="N252" s="191">
        <v>1992944.84</v>
      </c>
      <c r="O252" s="194"/>
    </row>
    <row r="253" spans="1:15" ht="11.85" customHeight="1" x14ac:dyDescent="0.2">
      <c r="A253" s="188" t="s">
        <v>10</v>
      </c>
      <c r="B253" s="189"/>
      <c r="C253" s="166" t="s">
        <v>276</v>
      </c>
      <c r="D253" s="167"/>
      <c r="E253" s="167"/>
      <c r="F253" s="167"/>
      <c r="G253" s="167"/>
      <c r="H253" s="168"/>
      <c r="I253" s="190" t="s">
        <v>10</v>
      </c>
      <c r="J253" s="190" t="s">
        <v>10</v>
      </c>
      <c r="K253" s="169" t="s">
        <v>10</v>
      </c>
      <c r="L253" s="190" t="s">
        <v>10</v>
      </c>
      <c r="M253" s="169" t="s">
        <v>10</v>
      </c>
      <c r="N253" s="192">
        <v>398588.97</v>
      </c>
    </row>
    <row r="254" spans="1:15" ht="11.85" customHeight="1" x14ac:dyDescent="0.2">
      <c r="A254" s="188" t="s">
        <v>10</v>
      </c>
      <c r="B254" s="189"/>
      <c r="C254" s="177" t="s">
        <v>277</v>
      </c>
      <c r="D254" s="178"/>
      <c r="E254" s="178"/>
      <c r="F254" s="178"/>
      <c r="G254" s="178"/>
      <c r="H254" s="179"/>
      <c r="I254" s="190" t="s">
        <v>10</v>
      </c>
      <c r="J254" s="190" t="s">
        <v>10</v>
      </c>
      <c r="K254" s="169" t="s">
        <v>10</v>
      </c>
      <c r="L254" s="190" t="s">
        <v>10</v>
      </c>
      <c r="M254" s="169" t="s">
        <v>10</v>
      </c>
      <c r="N254" s="191">
        <v>2391533.81</v>
      </c>
    </row>
    <row r="255" spans="1:15" ht="11.1" customHeight="1" x14ac:dyDescent="0.2">
      <c r="A255" s="185" t="s">
        <v>10</v>
      </c>
      <c r="B255" s="186"/>
      <c r="C255" s="186"/>
      <c r="D255" s="186"/>
      <c r="E255" s="186"/>
      <c r="F255" s="186"/>
      <c r="G255" s="186"/>
      <c r="H255" s="186"/>
      <c r="I255" s="186"/>
      <c r="J255" s="186"/>
      <c r="K255" s="186"/>
      <c r="L255" s="186"/>
      <c r="M255" s="186"/>
      <c r="N255" s="187"/>
    </row>
    <row r="256" spans="1:15" ht="12.75" customHeight="1" x14ac:dyDescent="0.2">
      <c r="A256" s="95" t="s">
        <v>10</v>
      </c>
      <c r="B256" s="95"/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</row>
    <row r="257" spans="1:14" ht="12.75" customHeight="1" x14ac:dyDescent="0.2">
      <c r="A257" s="95" t="s">
        <v>278</v>
      </c>
      <c r="B257" s="195"/>
      <c r="C257" s="195"/>
      <c r="D257" s="195"/>
      <c r="E257" s="195"/>
      <c r="F257" s="196"/>
      <c r="G257" s="196"/>
      <c r="H257" s="196"/>
      <c r="I257" s="196"/>
      <c r="J257" s="196"/>
      <c r="K257" s="196"/>
      <c r="L257" s="196"/>
      <c r="M257" s="196"/>
      <c r="N257" s="196"/>
    </row>
    <row r="258" spans="1:14" ht="12.75" customHeight="1" x14ac:dyDescent="0.2">
      <c r="A258" s="95" t="s">
        <v>10</v>
      </c>
      <c r="B258" s="197"/>
      <c r="C258" s="197"/>
      <c r="D258" s="197"/>
      <c r="E258" s="197"/>
      <c r="F258" s="95"/>
      <c r="G258" s="95"/>
      <c r="H258" s="95"/>
      <c r="I258" s="95"/>
      <c r="J258" s="95"/>
      <c r="K258" s="95"/>
      <c r="L258" s="95"/>
      <c r="M258" s="95"/>
      <c r="N258" s="95"/>
    </row>
    <row r="259" spans="1:14" ht="12.75" customHeight="1" x14ac:dyDescent="0.2">
      <c r="A259" s="95" t="s">
        <v>10</v>
      </c>
      <c r="B259" s="95"/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</row>
    <row r="260" spans="1:14" ht="12.75" customHeight="1" x14ac:dyDescent="0.2">
      <c r="A260" s="95" t="s">
        <v>279</v>
      </c>
      <c r="B260" s="195"/>
      <c r="C260" s="195"/>
      <c r="D260" s="195"/>
      <c r="E260" s="195"/>
      <c r="F260" s="196"/>
      <c r="G260" s="196"/>
      <c r="H260" s="196"/>
      <c r="I260" s="196"/>
      <c r="J260" s="196"/>
      <c r="K260" s="196"/>
      <c r="L260" s="196"/>
      <c r="M260" s="196"/>
      <c r="N260" s="196"/>
    </row>
    <row r="261" spans="1:14" ht="12.75" customHeight="1" x14ac:dyDescent="0.2">
      <c r="A261" s="95" t="s">
        <v>10</v>
      </c>
      <c r="B261" s="197"/>
      <c r="C261" s="197"/>
      <c r="D261" s="197"/>
      <c r="E261" s="197"/>
      <c r="F261" s="198"/>
      <c r="G261" s="198"/>
      <c r="H261" s="198"/>
      <c r="I261" s="198"/>
      <c r="J261" s="198"/>
      <c r="K261" s="198"/>
      <c r="L261" s="198"/>
      <c r="M261" s="198"/>
      <c r="N261" s="198"/>
    </row>
    <row r="262" spans="1:14" ht="12.75" customHeight="1" x14ac:dyDescent="0.2">
      <c r="A262" s="95" t="s">
        <v>10</v>
      </c>
      <c r="B262" s="95"/>
      <c r="C262" s="95"/>
      <c r="D262" s="95"/>
      <c r="E262" s="199"/>
      <c r="F262" s="198"/>
      <c r="G262" s="198"/>
      <c r="H262" s="198"/>
      <c r="I262" s="198"/>
      <c r="J262" s="198"/>
      <c r="K262" s="198"/>
      <c r="L262" s="198"/>
      <c r="M262" s="198"/>
      <c r="N262" s="198"/>
    </row>
  </sheetData>
  <mergeCells count="264">
    <mergeCell ref="B258:E258"/>
    <mergeCell ref="F260:N260"/>
    <mergeCell ref="B261:E261"/>
    <mergeCell ref="C251:H251"/>
    <mergeCell ref="C252:H252"/>
    <mergeCell ref="C253:H253"/>
    <mergeCell ref="C254:H254"/>
    <mergeCell ref="A255:N255"/>
    <mergeCell ref="F257:N257"/>
    <mergeCell ref="C245:H245"/>
    <mergeCell ref="C246:H246"/>
    <mergeCell ref="C247:H247"/>
    <mergeCell ref="C248:H248"/>
    <mergeCell ref="C249:H249"/>
    <mergeCell ref="C250:H250"/>
    <mergeCell ref="C239:H239"/>
    <mergeCell ref="C240:H240"/>
    <mergeCell ref="C241:H241"/>
    <mergeCell ref="C242:H242"/>
    <mergeCell ref="C243:H243"/>
    <mergeCell ref="C244:H244"/>
    <mergeCell ref="C233:H233"/>
    <mergeCell ref="C234:H234"/>
    <mergeCell ref="C235:H235"/>
    <mergeCell ref="C236:H236"/>
    <mergeCell ref="C237:H237"/>
    <mergeCell ref="C238:H238"/>
    <mergeCell ref="A227:N227"/>
    <mergeCell ref="C228:H228"/>
    <mergeCell ref="C229:H229"/>
    <mergeCell ref="C230:H230"/>
    <mergeCell ref="C231:H231"/>
    <mergeCell ref="C232:H232"/>
    <mergeCell ref="C221:E221"/>
    <mergeCell ref="C222:E222"/>
    <mergeCell ref="C223:E223"/>
    <mergeCell ref="C224:E224"/>
    <mergeCell ref="C225:E225"/>
    <mergeCell ref="C226:E226"/>
    <mergeCell ref="C215:E215"/>
    <mergeCell ref="C216:E216"/>
    <mergeCell ref="C217:E217"/>
    <mergeCell ref="C218:E218"/>
    <mergeCell ref="C219:E219"/>
    <mergeCell ref="C220:E220"/>
    <mergeCell ref="C209:E209"/>
    <mergeCell ref="C210:E210"/>
    <mergeCell ref="C211:E211"/>
    <mergeCell ref="C212:E212"/>
    <mergeCell ref="C213:E213"/>
    <mergeCell ref="C214:E214"/>
    <mergeCell ref="C203:E203"/>
    <mergeCell ref="C204:E204"/>
    <mergeCell ref="C205:E205"/>
    <mergeCell ref="C206:E206"/>
    <mergeCell ref="C207:E207"/>
    <mergeCell ref="C208:E208"/>
    <mergeCell ref="C197:E197"/>
    <mergeCell ref="C198:E198"/>
    <mergeCell ref="C199:E199"/>
    <mergeCell ref="C200:E200"/>
    <mergeCell ref="C201:E201"/>
    <mergeCell ref="C202:E202"/>
    <mergeCell ref="C191:E191"/>
    <mergeCell ref="C192:E192"/>
    <mergeCell ref="C193:E193"/>
    <mergeCell ref="C194:E194"/>
    <mergeCell ref="C195:E195"/>
    <mergeCell ref="C196:E196"/>
    <mergeCell ref="C185:E185"/>
    <mergeCell ref="C186:E186"/>
    <mergeCell ref="C187:E187"/>
    <mergeCell ref="C188:E188"/>
    <mergeCell ref="C189:E189"/>
    <mergeCell ref="C190:E190"/>
    <mergeCell ref="C179:E179"/>
    <mergeCell ref="C180:E180"/>
    <mergeCell ref="C181:E181"/>
    <mergeCell ref="C182:E182"/>
    <mergeCell ref="C183:E183"/>
    <mergeCell ref="C184:E184"/>
    <mergeCell ref="C173:E173"/>
    <mergeCell ref="C174:E174"/>
    <mergeCell ref="C175:E175"/>
    <mergeCell ref="C176:E176"/>
    <mergeCell ref="C177:E177"/>
    <mergeCell ref="C178:E178"/>
    <mergeCell ref="C167:E167"/>
    <mergeCell ref="C168:E168"/>
    <mergeCell ref="C169:E169"/>
    <mergeCell ref="C170:E170"/>
    <mergeCell ref="C171:E171"/>
    <mergeCell ref="C172:E172"/>
    <mergeCell ref="C161:E161"/>
    <mergeCell ref="C162:E162"/>
    <mergeCell ref="C163:E163"/>
    <mergeCell ref="C164:E164"/>
    <mergeCell ref="C165:E165"/>
    <mergeCell ref="C166:E166"/>
    <mergeCell ref="C155:E155"/>
    <mergeCell ref="C156:E156"/>
    <mergeCell ref="C157:E157"/>
    <mergeCell ref="C158:E158"/>
    <mergeCell ref="C159:E159"/>
    <mergeCell ref="C160:E160"/>
    <mergeCell ref="C149:E149"/>
    <mergeCell ref="C150:E150"/>
    <mergeCell ref="C151:E151"/>
    <mergeCell ref="C152:E152"/>
    <mergeCell ref="C153:E153"/>
    <mergeCell ref="C154:E154"/>
    <mergeCell ref="C143:E143"/>
    <mergeCell ref="C144:E144"/>
    <mergeCell ref="C145:E145"/>
    <mergeCell ref="C146:E146"/>
    <mergeCell ref="C147:E147"/>
    <mergeCell ref="C148:E148"/>
    <mergeCell ref="C137:E137"/>
    <mergeCell ref="C138:E138"/>
    <mergeCell ref="C139:E139"/>
    <mergeCell ref="C140:E140"/>
    <mergeCell ref="C141:E141"/>
    <mergeCell ref="C142:E142"/>
    <mergeCell ref="C131:E131"/>
    <mergeCell ref="C132:E132"/>
    <mergeCell ref="C133:E133"/>
    <mergeCell ref="C134:E134"/>
    <mergeCell ref="C135:E135"/>
    <mergeCell ref="C136:E136"/>
    <mergeCell ref="C125:E125"/>
    <mergeCell ref="C126:E126"/>
    <mergeCell ref="C127:E127"/>
    <mergeCell ref="C128:E128"/>
    <mergeCell ref="C129:E129"/>
    <mergeCell ref="C130:E130"/>
    <mergeCell ref="C119:E119"/>
    <mergeCell ref="C120:E120"/>
    <mergeCell ref="C121:E121"/>
    <mergeCell ref="C122:E122"/>
    <mergeCell ref="C123:E123"/>
    <mergeCell ref="C124:E124"/>
    <mergeCell ref="C113:H113"/>
    <mergeCell ref="C114:H114"/>
    <mergeCell ref="C115:H115"/>
    <mergeCell ref="C116:H116"/>
    <mergeCell ref="A117:N117"/>
    <mergeCell ref="C118:E118"/>
    <mergeCell ref="C107:H107"/>
    <mergeCell ref="C108:H108"/>
    <mergeCell ref="C109:H109"/>
    <mergeCell ref="C110:H110"/>
    <mergeCell ref="C111:H111"/>
    <mergeCell ref="C112:H112"/>
    <mergeCell ref="C101:E101"/>
    <mergeCell ref="C102:E102"/>
    <mergeCell ref="C103:E103"/>
    <mergeCell ref="A104:N104"/>
    <mergeCell ref="C105:H105"/>
    <mergeCell ref="C106:H106"/>
    <mergeCell ref="C95:E95"/>
    <mergeCell ref="C96:E96"/>
    <mergeCell ref="C97:E97"/>
    <mergeCell ref="C98:E98"/>
    <mergeCell ref="C99:E99"/>
    <mergeCell ref="C100:E100"/>
    <mergeCell ref="C89:E89"/>
    <mergeCell ref="C90:E90"/>
    <mergeCell ref="C91:E91"/>
    <mergeCell ref="C92:E92"/>
    <mergeCell ref="C93:E93"/>
    <mergeCell ref="C94:E94"/>
    <mergeCell ref="C83:E83"/>
    <mergeCell ref="C84:E84"/>
    <mergeCell ref="C85:E85"/>
    <mergeCell ref="C86:E86"/>
    <mergeCell ref="C87:E87"/>
    <mergeCell ref="C88:E88"/>
    <mergeCell ref="C77:E77"/>
    <mergeCell ref="C78:E78"/>
    <mergeCell ref="C79:E79"/>
    <mergeCell ref="C80:E80"/>
    <mergeCell ref="C81:E81"/>
    <mergeCell ref="C82:E82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47:E47"/>
    <mergeCell ref="A48:N48"/>
    <mergeCell ref="C49:E49"/>
    <mergeCell ref="C50:E50"/>
    <mergeCell ref="C51:E51"/>
    <mergeCell ref="C52:E52"/>
    <mergeCell ref="J44:N44"/>
    <mergeCell ref="G45:G46"/>
    <mergeCell ref="H45:H46"/>
    <mergeCell ref="I45:I46"/>
    <mergeCell ref="J45:J46"/>
    <mergeCell ref="K45:K46"/>
    <mergeCell ref="L45:L46"/>
    <mergeCell ref="M45:M46"/>
    <mergeCell ref="N45:N46"/>
    <mergeCell ref="D42:E42"/>
    <mergeCell ref="A44:A46"/>
    <mergeCell ref="B44:B46"/>
    <mergeCell ref="C44:E46"/>
    <mergeCell ref="F44:F46"/>
    <mergeCell ref="G44:I44"/>
    <mergeCell ref="L38:M38"/>
    <mergeCell ref="D39:E39"/>
    <mergeCell ref="L39:M39"/>
    <mergeCell ref="D40:E40"/>
    <mergeCell ref="L40:M40"/>
    <mergeCell ref="D41:E41"/>
    <mergeCell ref="A27:N27"/>
    <mergeCell ref="A28:N28"/>
    <mergeCell ref="B33:I33"/>
    <mergeCell ref="E35:G35"/>
    <mergeCell ref="D37:E37"/>
    <mergeCell ref="L37:M37"/>
    <mergeCell ref="A18:N18"/>
    <mergeCell ref="A19:N19"/>
    <mergeCell ref="A21:N21"/>
    <mergeCell ref="A22:N22"/>
    <mergeCell ref="A24:N24"/>
    <mergeCell ref="A25:N25"/>
    <mergeCell ref="A14:G14"/>
    <mergeCell ref="H14:N14"/>
    <mergeCell ref="A15:G15"/>
    <mergeCell ref="H15:N15"/>
    <mergeCell ref="A16:G16"/>
    <mergeCell ref="H16:N16"/>
    <mergeCell ref="A11:G11"/>
    <mergeCell ref="H11:N11"/>
    <mergeCell ref="A12:G12"/>
    <mergeCell ref="H12:N12"/>
    <mergeCell ref="A13:G13"/>
    <mergeCell ref="H13:N13"/>
    <mergeCell ref="A5:F5"/>
    <mergeCell ref="K5:N5"/>
    <mergeCell ref="A9:G9"/>
    <mergeCell ref="H9:N9"/>
    <mergeCell ref="A10:G10"/>
    <mergeCell ref="H10:N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ССРСС</vt:lpstr>
      <vt:lpstr>ЛСР</vt:lpstr>
      <vt:lpstr>ССРСС!Print_Titles</vt:lpstr>
      <vt:lpstr>ССРСС!Заголовки_для_печати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Татарова Светлана Сергеевна</dc:creator>
  <cp:lastModifiedBy>Наталья</cp:lastModifiedBy>
  <cp:lastPrinted>2024-02-29T10:32:59Z</cp:lastPrinted>
  <dcterms:created xsi:type="dcterms:W3CDTF">2003-01-28T12:33:10Z</dcterms:created>
  <dcterms:modified xsi:type="dcterms:W3CDTF">2024-12-29T12:05:47Z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